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Расходы!$F$208</definedName>
    <definedName name="RBEGIN_1" localSheetId="2">Расходы!$A$13</definedName>
    <definedName name="REND_1" localSheetId="2">Расходы!$A$209</definedName>
    <definedName name="SIGN" localSheetId="2">Расходы!$A$20:$D$22</definedName>
    <definedName name="_xlnm.Print_Area" localSheetId="1">Доходы!$A$1:$F$92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207" i="10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64" i="3"/>
  <c r="E63" s="1"/>
  <c r="E62" s="1"/>
  <c r="E20" l="1"/>
  <c r="E21" i="9" l="1"/>
  <c r="E75" i="3" l="1"/>
  <c r="E74" s="1"/>
  <c r="D13" i="9" l="1"/>
  <c r="E25" l="1"/>
  <c r="E24" s="1"/>
  <c r="E23" s="1"/>
  <c r="D25"/>
  <c r="D24" s="1"/>
  <c r="D23" s="1"/>
  <c r="E20"/>
  <c r="E19" s="1"/>
  <c r="D21"/>
  <c r="D20" s="1"/>
  <c r="D19" s="1"/>
  <c r="E15"/>
  <c r="D15"/>
  <c r="D12" s="1"/>
  <c r="D11" s="1"/>
  <c r="D10" s="1"/>
  <c r="E13"/>
  <c r="E60" i="3"/>
  <c r="E59" s="1"/>
  <c r="E58" s="1"/>
  <c r="D60"/>
  <c r="D59" s="1"/>
  <c r="D58" s="1"/>
  <c r="F57"/>
  <c r="D56"/>
  <c r="F48"/>
  <c r="E56"/>
  <c r="E55" s="1"/>
  <c r="E54" s="1"/>
  <c r="E71"/>
  <c r="E69"/>
  <c r="F81"/>
  <c r="F80" s="1"/>
  <c r="F79" s="1"/>
  <c r="E80"/>
  <c r="E79" s="1"/>
  <c r="D80"/>
  <c r="D79" s="1"/>
  <c r="E12" i="9" l="1"/>
  <c r="E11" s="1"/>
  <c r="E10" s="1"/>
  <c r="E18"/>
  <c r="F56" i="3"/>
  <c r="F55" s="1"/>
  <c r="F54" s="1"/>
  <c r="D55"/>
  <c r="D54" s="1"/>
  <c r="E17" i="9" l="1"/>
  <c r="F18"/>
  <c r="D9"/>
  <c r="D17"/>
  <c r="E9"/>
  <c r="F17" l="1"/>
  <c r="F9"/>
  <c r="E90" i="3"/>
  <c r="F68"/>
  <c r="F67" s="1"/>
  <c r="E67"/>
  <c r="E66" s="1"/>
  <c r="D67"/>
  <c r="F70"/>
  <c r="F91"/>
  <c r="D90"/>
  <c r="F84"/>
  <c r="E83"/>
  <c r="D83"/>
  <c r="F83" l="1"/>
  <c r="F90"/>
  <c r="F53" l="1"/>
  <c r="E52"/>
  <c r="E51" s="1"/>
  <c r="E50" s="1"/>
  <c r="E49" s="1"/>
  <c r="D52"/>
  <c r="D51" s="1"/>
  <c r="D50" s="1"/>
  <c r="E29"/>
  <c r="E28" s="1"/>
  <c r="E27" s="1"/>
  <c r="E26" s="1"/>
  <c r="D29"/>
  <c r="D28" s="1"/>
  <c r="D27" s="1"/>
  <c r="D26" s="1"/>
  <c r="F86"/>
  <c r="F89"/>
  <c r="D88"/>
  <c r="D87" s="1"/>
  <c r="F73"/>
  <c r="D49" l="1"/>
  <c r="F50"/>
  <c r="F49" s="1"/>
  <c r="F51"/>
  <c r="F52"/>
  <c r="E88" l="1"/>
  <c r="E87" s="1"/>
  <c r="D47"/>
  <c r="D46" s="1"/>
  <c r="D45" s="1"/>
  <c r="F88" l="1"/>
  <c r="F87" l="1"/>
  <c r="E40" l="1"/>
  <c r="D69"/>
  <c r="F44" l="1"/>
  <c r="F69" l="1"/>
  <c r="E47"/>
  <c r="F47" s="1"/>
  <c r="E46" l="1"/>
  <c r="E45" l="1"/>
  <c r="F45" s="1"/>
  <c r="F46"/>
  <c r="E38" l="1"/>
  <c r="E37" s="1"/>
  <c r="F25" l="1"/>
  <c r="D71"/>
  <c r="D66" s="1"/>
  <c r="F66" s="1"/>
  <c r="F71" l="1"/>
  <c r="E19" l="1"/>
  <c r="D20"/>
  <c r="E85" l="1"/>
  <c r="E82" s="1"/>
  <c r="D85"/>
  <c r="D82" s="1"/>
  <c r="D78" s="1"/>
  <c r="E43"/>
  <c r="D43"/>
  <c r="D42" s="1"/>
  <c r="D40"/>
  <c r="D38"/>
  <c r="E32"/>
  <c r="E31" s="1"/>
  <c r="D32"/>
  <c r="D19"/>
  <c r="E78" l="1"/>
  <c r="E77" s="1"/>
  <c r="F82"/>
  <c r="D77"/>
  <c r="F85"/>
  <c r="F43"/>
  <c r="E42"/>
  <c r="F42" s="1"/>
  <c r="D37"/>
  <c r="D31" s="1"/>
  <c r="D18" s="1"/>
  <c r="F19"/>
  <c r="F20"/>
  <c r="F21"/>
  <c r="F32"/>
  <c r="F33"/>
  <c r="F38"/>
  <c r="F39"/>
  <c r="F40"/>
  <c r="F41"/>
  <c r="E18" l="1"/>
  <c r="E16" s="1"/>
  <c r="D16"/>
  <c r="F78"/>
  <c r="F77" s="1"/>
  <c r="F37"/>
  <c r="F31"/>
  <c r="F16" l="1"/>
  <c r="F18"/>
</calcChain>
</file>

<file path=xl/sharedStrings.xml><?xml version="1.0" encoding="utf-8"?>
<sst xmlns="http://schemas.openxmlformats.org/spreadsheetml/2006/main" count="1103" uniqueCount="530">
  <si>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</si>
  <si>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</si>
  <si>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</si>
  <si>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</si>
  <si>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</si>
  <si>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</si>
  <si>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</si>
  <si>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</si>
  <si>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</si>
  <si>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</si>
  <si>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</si>
  <si>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</si>
  <si>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</si>
  <si>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</si>
  <si>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</si>
  <si>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</si>
  <si>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</si>
  <si>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</si>
  <si>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</si>
  <si>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</si>
  <si>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</si>
  <si>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</si>
  <si>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</si>
  <si>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</si>
  <si>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</si>
  <si>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</si>
  <si>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</si>
  <si>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</si>
  <si>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</si>
  <si>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</si>
  <si>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</si>
  <si>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</si>
  <si>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</si>
  <si>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</si>
  <si>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</si>
  <si>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</si>
  <si>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</si>
  <si>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</si>
  <si>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</si>
  <si>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</si>
  <si>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</si>
  <si>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</si>
  <si>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</si>
  <si>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</si>
  <si>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</si>
  <si>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</si>
  <si>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</si>
  <si>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</si>
  <si>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</si>
  <si>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</si>
  <si>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</si>
  <si>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</si>
  <si>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</si>
  <si>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</si>
  <si>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</si>
  <si>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</si>
  <si>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</si>
  <si>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</si>
  <si>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</si>
  <si>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</si>
  <si>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</si>
  <si>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</si>
  <si>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</si>
  <si>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</si>
  <si>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</si>
  <si>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</si>
  <si>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</si>
  <si>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</si>
  <si>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</si>
  <si>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</si>
  <si>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</si>
  <si>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</si>
  <si>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</si>
  <si>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</si>
  <si>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</si>
  <si>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</si>
  <si>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</si>
  <si>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</si>
  <si>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</si>
  <si>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</si>
  <si>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</si>
  <si>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</si>
  <si>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</si>
  <si>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</si>
  <si>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</si>
  <si>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</si>
  <si>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</si>
  <si>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</si>
  <si>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</si>
  <si>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</si>
  <si>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</si>
  <si>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</si>
  <si>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</si>
  <si>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</si>
  <si>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</si>
  <si>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</si>
  <si>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</si>
  <si>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</si>
  <si>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</si>
  <si>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</si>
  <si>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</si>
  <si>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</si>
  <si>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</si>
  <si>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</si>
  <si>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</si>
  <si>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</si>
  <si>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</si>
  <si>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</si>
  <si>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</si>
  <si>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</si>
  <si>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</si>
  <si>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</si>
  <si>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</si>
  <si>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</si>
  <si>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</si>
  <si>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</si>
  <si>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</si>
  <si>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</si>
  <si>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</si>
  <si>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</si>
  <si>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</si>
  <si>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</si>
  <si>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</si>
  <si>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</si>
  <si>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</si>
  <si>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</si>
  <si>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</si>
  <si>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</si>
  <si>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</si>
  <si>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</si>
  <si>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</si>
  <si>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</si>
  <si>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</si>
  <si>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</si>
  <si>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</si>
  <si>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</si>
  <si>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</si>
  <si>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Специальные расходы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</si>
  <si>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</si>
  <si>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</si>
  <si>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</si>
  <si>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</si>
  <si>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</si>
  <si>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</si>
  <si>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</si>
  <si>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</si>
  <si>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</si>
  <si>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</si>
  <si>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</si>
  <si>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</si>
  <si>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</si>
  <si>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</si>
  <si>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</si>
  <si>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</si>
  <si>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</si>
  <si>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</si>
  <si>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</si>
  <si>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</si>
  <si>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</si>
  <si>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</si>
  <si>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</si>
  <si>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</si>
  <si>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</si>
  <si>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</si>
  <si>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</si>
  <si>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</si>
  <si>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</si>
  <si>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</si>
  <si>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</si>
  <si>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</si>
  <si>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</si>
  <si>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</si>
  <si>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</si>
  <si>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</si>
  <si>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</si>
  <si>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</si>
  <si>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</si>
  <si>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</si>
  <si>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</si>
  <si>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</si>
  <si>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</si>
  <si>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</si>
  <si>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</si>
  <si>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</si>
  <si>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</si>
  <si>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</si>
  <si>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</si>
  <si>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</si>
  <si>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</si>
  <si>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</si>
  <si>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</si>
  <si>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</si>
  <si>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</si>
  <si>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</si>
  <si>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</si>
  <si>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</si>
  <si>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</si>
  <si>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</si>
  <si>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</si>
  <si>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</si>
  <si>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</si>
  <si>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</si>
  <si>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</si>
  <si>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</si>
  <si>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</si>
  <si>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</si>
  <si>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</si>
  <si>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</si>
  <si>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</si>
  <si>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</si>
  <si>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</si>
  <si>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</si>
  <si>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</si>
  <si>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</si>
  <si>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</si>
  <si>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</si>
  <si>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</si>
  <si>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</si>
  <si>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</si>
  <si>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</si>
  <si>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</si>
  <si>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</si>
  <si>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</si>
  <si>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</si>
  <si>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</si>
  <si>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</si>
  <si>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</si>
  <si>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</si>
  <si>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</si>
  <si>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</si>
  <si>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</si>
  <si>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</si>
  <si>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</si>
  <si>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</si>
  <si>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</si>
  <si>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</si>
  <si>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</si>
  <si>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</si>
  <si>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</si>
  <si>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</si>
  <si>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</si>
  <si>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</si>
  <si>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</si>
  <si>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</si>
  <si>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</si>
  <si>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</si>
  <si>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</si>
  <si>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</si>
  <si>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951 1 14 00000 00 0000 000</t>
  </si>
  <si>
    <t>ДОХОДЫ ОТ ПРОДАЖИ МАТЕРИАЛЬНЫХ И НЕМАТЕРИАЛЬНЫХ АКТИВОВ</t>
  </si>
  <si>
    <t>951 1 14 02000 00 0000 000</t>
  </si>
  <si>
    <t>951 1 14 02050 10 0000 440</t>
  </si>
  <si>
    <t>951 1 14 02052 10 0000 440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</si>
  <si>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</si>
  <si>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</si>
  <si>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</si>
  <si>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</si>
  <si>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Дотации бюджетам бюджетной системы Российской Федерации</t>
  </si>
  <si>
    <t>000 2 02 10000 00 0000 150</t>
  </si>
  <si>
    <t>000 2 02 49999 00 0000 150</t>
  </si>
  <si>
    <t>000 2 02 49999 10 0000 150</t>
  </si>
  <si>
    <t xml:space="preserve"> на 1 февраля 2021 г.</t>
  </si>
  <si>
    <t>01.02.2021</t>
  </si>
  <si>
    <t>Дотации 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</si>
  <si>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</si>
  <si>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</si>
  <si>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000 2 02 16001 00 0000 150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</si>
  <si>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</si>
  <si>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>"12"      февраля          2021г.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</si>
  <si>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</si>
  <si>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</si>
  <si>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</si>
  <si>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</si>
  <si>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</si>
  <si>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</si>
  <si>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</si>
  <si>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</si>
  <si>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</si>
  <si>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</si>
  <si>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</si>
  <si>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</si>
  <si>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</si>
  <si>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</si>
  <si>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</si>
  <si>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</si>
  <si>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</si>
  <si>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</si>
  <si>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</si>
  <si>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</si>
  <si>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</si>
  <si>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</si>
  <si>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</si>
  <si>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</si>
  <si>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</si>
  <si>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</si>
  <si>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</si>
  <si>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</si>
  <si>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</si>
  <si>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</si>
  <si>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</si>
  <si>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</si>
  <si>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</si>
  <si>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</si>
  <si>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</si>
  <si>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</si>
  <si>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</si>
  <si>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</si>
  <si>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</si>
  <si>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</si>
  <si>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</si>
  <si>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 xml:space="preserve">951 0107 9990090350 800 </t>
  </si>
  <si>
    <t xml:space="preserve">951 0107 9990090350 880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</si>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</sst>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  <xf numFmtId="0" fontId="17" fillId="0" borderId="0"/>
  </cellStyleXfs>
  <cellXfs count="19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Protection="1">
      <protection locked="0"/>
    </xf>
    <xf numFmtId="0" fontId="15" fillId="2" borderId="11" xfId="2" applyNumberFormat="1" applyFont="1" applyFill="1" applyBorder="1" applyAlignment="1" applyProtection="1">
      <alignment horizontal="left" wrapText="1"/>
      <protection locked="0"/>
    </xf>
    <xf numFmtId="49" fontId="15" fillId="2" borderId="11" xfId="2" applyNumberFormat="1" applyFont="1" applyFill="1" applyBorder="1" applyAlignment="1" applyProtection="1">
      <alignment horizontal="center"/>
      <protection locked="0"/>
    </xf>
    <xf numFmtId="43" fontId="15" fillId="2" borderId="11" xfId="2" applyNumberFormat="1" applyFont="1" applyFill="1" applyBorder="1" applyAlignment="1" applyProtection="1">
      <alignment horizontal="center"/>
      <protection locked="0"/>
    </xf>
    <xf numFmtId="4" fontId="15" fillId="2" borderId="11" xfId="3" applyNumberFormat="1" applyFont="1" applyFill="1" applyBorder="1" applyAlignment="1" applyProtection="1">
      <alignment horizontal="right"/>
      <protection locked="0"/>
    </xf>
    <xf numFmtId="4" fontId="11" fillId="2" borderId="11" xfId="0" applyNumberFormat="1" applyFont="1" applyFill="1" applyBorder="1" applyAlignment="1" applyProtection="1">
      <alignment horizontal="right"/>
      <protection locked="0"/>
    </xf>
    <xf numFmtId="41" fontId="11" fillId="2" borderId="11" xfId="0" applyNumberFormat="1" applyFont="1" applyFill="1" applyBorder="1" applyAlignment="1">
      <alignment horizontal="right"/>
    </xf>
    <xf numFmtId="43" fontId="12" fillId="2" borderId="11" xfId="0" applyNumberFormat="1" applyFont="1" applyFill="1" applyBorder="1" applyAlignment="1">
      <alignment horizontal="right"/>
    </xf>
    <xf numFmtId="4" fontId="15" fillId="3" borderId="11" xfId="2" applyNumberFormat="1" applyFont="1" applyFill="1" applyBorder="1" applyAlignment="1">
      <alignment horizontal="center"/>
    </xf>
    <xf numFmtId="0" fontId="4" fillId="3" borderId="0" xfId="0" applyFont="1" applyFill="1"/>
    <xf numFmtId="43" fontId="7" fillId="0" borderId="17" xfId="0" applyNumberFormat="1" applyFont="1" applyBorder="1" applyAlignment="1">
      <alignment horizontal="center" wrapText="1"/>
    </xf>
    <xf numFmtId="43" fontId="7" fillId="0" borderId="11" xfId="0" applyNumberFormat="1" applyFont="1" applyBorder="1" applyAlignment="1">
      <alignment horizontal="center"/>
    </xf>
    <xf numFmtId="43" fontId="7" fillId="0" borderId="11" xfId="0" applyNumberFormat="1" applyFont="1" applyBorder="1" applyAlignment="1">
      <alignment horizontal="center" wrapText="1"/>
    </xf>
    <xf numFmtId="43" fontId="7" fillId="2" borderId="11" xfId="0" applyNumberFormat="1" applyFont="1" applyFill="1" applyBorder="1" applyAlignment="1">
      <alignment horizontal="center" wrapText="1"/>
    </xf>
    <xf numFmtId="43" fontId="15" fillId="2" borderId="11" xfId="3" applyNumberFormat="1" applyFont="1" applyFill="1" applyBorder="1" applyAlignment="1">
      <alignment horizontal="right"/>
    </xf>
    <xf numFmtId="43" fontId="16" fillId="2" borderId="11" xfId="3" applyNumberFormat="1" applyFont="1" applyFill="1" applyBorder="1" applyAlignment="1">
      <alignment horizontal="right"/>
    </xf>
    <xf numFmtId="0" fontId="18" fillId="0" borderId="0" xfId="7" applyFont="1" applyBorder="1" applyAlignment="1" applyProtection="1">
      <alignment horizontal="center"/>
    </xf>
    <xf numFmtId="49" fontId="19" fillId="0" borderId="0" xfId="7" applyNumberFormat="1" applyFont="1" applyBorder="1" applyAlignment="1" applyProtection="1"/>
    <xf numFmtId="0" fontId="17" fillId="0" borderId="0" xfId="7"/>
    <xf numFmtId="0" fontId="20" fillId="0" borderId="0" xfId="7" applyFont="1" applyBorder="1" applyAlignment="1" applyProtection="1">
      <alignment horizontal="left"/>
    </xf>
    <xf numFmtId="0" fontId="20" fillId="0" borderId="0" xfId="7" applyFont="1" applyBorder="1" applyAlignment="1" applyProtection="1"/>
    <xf numFmtId="49" fontId="20" fillId="0" borderId="0" xfId="7" applyNumberFormat="1" applyFont="1" applyBorder="1" applyAlignment="1" applyProtection="1"/>
    <xf numFmtId="0" fontId="19" fillId="0" borderId="21" xfId="7" applyFont="1" applyBorder="1" applyAlignment="1" applyProtection="1">
      <alignment vertical="center" wrapText="1"/>
    </xf>
    <xf numFmtId="49" fontId="19" fillId="0" borderId="21" xfId="7" applyNumberFormat="1" applyFont="1" applyBorder="1" applyAlignment="1" applyProtection="1">
      <alignment horizontal="center" vertical="center" wrapText="1"/>
    </xf>
    <xf numFmtId="49" fontId="19" fillId="0" borderId="27" xfId="7" applyNumberFormat="1" applyFont="1" applyBorder="1" applyAlignment="1" applyProtection="1">
      <alignment vertical="center"/>
    </xf>
    <xf numFmtId="0" fontId="19" fillId="0" borderId="20" xfId="7" applyFont="1" applyBorder="1" applyAlignment="1" applyProtection="1">
      <alignment vertical="center" wrapText="1"/>
    </xf>
    <xf numFmtId="49" fontId="19" fillId="0" borderId="20" xfId="7" applyNumberFormat="1" applyFont="1" applyBorder="1" applyAlignment="1" applyProtection="1">
      <alignment horizontal="center" vertical="center" wrapText="1"/>
    </xf>
    <xf numFmtId="49" fontId="19" fillId="0" borderId="29" xfId="7" applyNumberFormat="1" applyFont="1" applyBorder="1" applyAlignment="1" applyProtection="1">
      <alignment vertical="center"/>
    </xf>
    <xf numFmtId="0" fontId="19" fillId="0" borderId="19" xfId="7" applyFont="1" applyBorder="1" applyAlignment="1" applyProtection="1">
      <alignment horizontal="center" vertical="center"/>
    </xf>
    <xf numFmtId="0" fontId="19" fillId="0" borderId="1" xfId="7" applyFont="1" applyBorder="1" applyAlignment="1" applyProtection="1">
      <alignment horizontal="center" vertical="center"/>
    </xf>
    <xf numFmtId="0" fontId="19" fillId="0" borderId="30" xfId="7" applyFont="1" applyBorder="1" applyAlignment="1" applyProtection="1">
      <alignment horizontal="center" vertical="center"/>
    </xf>
    <xf numFmtId="49" fontId="19" fillId="0" borderId="1" xfId="7" applyNumberFormat="1" applyFont="1" applyBorder="1" applyAlignment="1" applyProtection="1">
      <alignment horizontal="center" vertical="center"/>
    </xf>
    <xf numFmtId="49" fontId="19" fillId="0" borderId="30" xfId="7" applyNumberFormat="1" applyFont="1" applyBorder="1" applyAlignment="1" applyProtection="1">
      <alignment horizontal="center" vertical="center"/>
    </xf>
    <xf numFmtId="49" fontId="19" fillId="0" borderId="31" xfId="7" applyNumberFormat="1" applyFont="1" applyBorder="1" applyAlignment="1" applyProtection="1">
      <alignment horizontal="center" vertical="center"/>
    </xf>
    <xf numFmtId="49" fontId="21" fillId="0" borderId="32" xfId="7" applyNumberFormat="1" applyFont="1" applyBorder="1" applyAlignment="1" applyProtection="1">
      <alignment horizontal="left" wrapText="1"/>
    </xf>
    <xf numFmtId="49" fontId="21" fillId="0" borderId="33" xfId="7" applyNumberFormat="1" applyFont="1" applyBorder="1" applyAlignment="1" applyProtection="1">
      <alignment horizontal="center" wrapText="1"/>
    </xf>
    <xf numFmtId="49" fontId="21" fillId="0" borderId="20" xfId="7" applyNumberFormat="1" applyFont="1" applyBorder="1" applyAlignment="1" applyProtection="1">
      <alignment horizontal="center"/>
    </xf>
    <xf numFmtId="4" fontId="21" fillId="0" borderId="7" xfId="7" applyNumberFormat="1" applyFont="1" applyBorder="1" applyAlignment="1" applyProtection="1">
      <alignment horizontal="right"/>
    </xf>
    <xf numFmtId="4" fontId="21" fillId="0" borderId="20" xfId="7" applyNumberFormat="1" applyFont="1" applyBorder="1" applyAlignment="1" applyProtection="1">
      <alignment horizontal="right"/>
    </xf>
    <xf numFmtId="4" fontId="21" fillId="0" borderId="29" xfId="7" applyNumberFormat="1" applyFont="1" applyBorder="1" applyAlignment="1" applyProtection="1">
      <alignment horizontal="right"/>
    </xf>
    <xf numFmtId="0" fontId="19" fillId="0" borderId="34" xfId="7" applyFont="1" applyBorder="1" applyAlignment="1" applyProtection="1"/>
    <xf numFmtId="0" fontId="20" fillId="0" borderId="35" xfId="7" applyFont="1" applyBorder="1" applyAlignment="1" applyProtection="1"/>
    <xf numFmtId="0" fontId="20" fillId="0" borderId="36" xfId="7" applyFont="1" applyBorder="1" applyAlignment="1" applyProtection="1">
      <alignment horizontal="center"/>
    </xf>
    <xf numFmtId="0" fontId="20" fillId="0" borderId="10" xfId="7" applyFont="1" applyBorder="1" applyAlignment="1" applyProtection="1">
      <alignment horizontal="right"/>
    </xf>
    <xf numFmtId="0" fontId="20" fillId="0" borderId="10" xfId="7" applyFont="1" applyBorder="1" applyAlignment="1" applyProtection="1"/>
    <xf numFmtId="0" fontId="20" fillId="0" borderId="37" xfId="7" applyFont="1" applyBorder="1" applyAlignment="1" applyProtection="1"/>
    <xf numFmtId="49" fontId="19" fillId="0" borderId="38" xfId="7" applyNumberFormat="1" applyFont="1" applyBorder="1" applyAlignment="1" applyProtection="1">
      <alignment horizontal="left" wrapText="1"/>
    </xf>
    <xf numFmtId="49" fontId="19" fillId="0" borderId="39" xfId="7" applyNumberFormat="1" applyFont="1" applyBorder="1" applyAlignment="1" applyProtection="1">
      <alignment horizontal="center" wrapText="1"/>
    </xf>
    <xf numFmtId="49" fontId="19" fillId="0" borderId="14" xfId="7" applyNumberFormat="1" applyFont="1" applyBorder="1" applyAlignment="1" applyProtection="1">
      <alignment horizontal="center"/>
    </xf>
    <xf numFmtId="4" fontId="19" fillId="0" borderId="11" xfId="7" applyNumberFormat="1" applyFont="1" applyBorder="1" applyAlignment="1" applyProtection="1">
      <alignment horizontal="right"/>
    </xf>
    <xf numFmtId="4" fontId="19" fillId="0" borderId="14" xfId="7" applyNumberFormat="1" applyFont="1" applyBorder="1" applyAlignment="1" applyProtection="1">
      <alignment horizontal="right"/>
    </xf>
    <xf numFmtId="4" fontId="19" fillId="0" borderId="40" xfId="7" applyNumberFormat="1" applyFont="1" applyBorder="1" applyAlignment="1" applyProtection="1">
      <alignment horizontal="right"/>
    </xf>
    <xf numFmtId="164" fontId="19" fillId="0" borderId="38" xfId="7" applyNumberFormat="1" applyFont="1" applyBorder="1" applyAlignment="1" applyProtection="1">
      <alignment horizontal="left" wrapText="1"/>
    </xf>
    <xf numFmtId="0" fontId="20" fillId="0" borderId="41" xfId="7" applyFont="1" applyBorder="1" applyAlignment="1" applyProtection="1"/>
    <xf numFmtId="0" fontId="20" fillId="0" borderId="42" xfId="7" applyFont="1" applyBorder="1" applyAlignment="1" applyProtection="1"/>
    <xf numFmtId="0" fontId="20" fillId="0" borderId="42" xfId="7" applyFont="1" applyBorder="1" applyAlignment="1" applyProtection="1">
      <alignment horizontal="center"/>
    </xf>
    <xf numFmtId="0" fontId="20" fillId="0" borderId="42" xfId="7" applyFont="1" applyBorder="1" applyAlignment="1" applyProtection="1">
      <alignment horizontal="right"/>
    </xf>
    <xf numFmtId="49" fontId="19" fillId="0" borderId="40" xfId="7" applyNumberFormat="1" applyFont="1" applyBorder="1" applyAlignment="1" applyProtection="1">
      <alignment horizontal="left" wrapText="1"/>
    </xf>
    <xf numFmtId="49" fontId="19" fillId="0" borderId="43" xfId="7" applyNumberFormat="1" applyFont="1" applyBorder="1" applyAlignment="1" applyProtection="1">
      <alignment horizontal="center" wrapText="1"/>
    </xf>
    <xf numFmtId="49" fontId="19" fillId="0" borderId="44" xfId="7" applyNumberFormat="1" applyFont="1" applyBorder="1" applyAlignment="1" applyProtection="1">
      <alignment horizontal="center"/>
    </xf>
    <xf numFmtId="4" fontId="19" fillId="0" borderId="45" xfId="7" applyNumberFormat="1" applyFont="1" applyBorder="1" applyAlignment="1" applyProtection="1">
      <alignment horizontal="right"/>
    </xf>
    <xf numFmtId="4" fontId="19" fillId="0" borderId="46" xfId="7" applyNumberFormat="1" applyFont="1" applyBorder="1" applyAlignment="1" applyProtection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7" applyNumberFormat="1" applyFont="1" applyBorder="1" applyAlignment="1" applyProtection="1">
      <alignment horizontal="center" vertical="center" wrapText="1"/>
    </xf>
    <xf numFmtId="49" fontId="19" fillId="0" borderId="27" xfId="7" applyNumberFormat="1" applyFont="1" applyBorder="1" applyAlignment="1" applyProtection="1">
      <alignment horizontal="center" vertical="center" wrapText="1"/>
    </xf>
    <xf numFmtId="0" fontId="18" fillId="0" borderId="0" xfId="7" applyFont="1" applyBorder="1" applyAlignment="1" applyProtection="1">
      <alignment horizontal="center"/>
    </xf>
    <xf numFmtId="0" fontId="19" fillId="0" borderId="22" xfId="7" applyFont="1" applyBorder="1" applyAlignment="1" applyProtection="1">
      <alignment horizontal="center" vertical="center"/>
    </xf>
    <xf numFmtId="0" fontId="19" fillId="0" borderId="26" xfId="7" applyFont="1" applyBorder="1" applyAlignment="1" applyProtection="1">
      <alignment horizontal="center" vertical="center"/>
    </xf>
    <xf numFmtId="0" fontId="19" fillId="0" borderId="28" xfId="7" applyFont="1" applyBorder="1" applyAlignment="1" applyProtection="1">
      <alignment horizontal="center" vertical="center"/>
    </xf>
    <xf numFmtId="0" fontId="19" fillId="0" borderId="23" xfId="7" applyFont="1" applyBorder="1" applyAlignment="1" applyProtection="1">
      <alignment horizontal="center" vertical="center" wrapText="1"/>
    </xf>
    <xf numFmtId="0" fontId="19" fillId="0" borderId="2" xfId="7" applyFont="1" applyBorder="1" applyAlignment="1" applyProtection="1">
      <alignment horizontal="center" vertical="center" wrapText="1"/>
    </xf>
    <xf numFmtId="0" fontId="19" fillId="0" borderId="7" xfId="7" applyFont="1" applyBorder="1" applyAlignment="1" applyProtection="1">
      <alignment horizontal="center" vertical="center" wrapText="1"/>
    </xf>
    <xf numFmtId="0" fontId="19" fillId="0" borderId="24" xfId="7" applyFont="1" applyBorder="1" applyAlignment="1" applyProtection="1">
      <alignment horizontal="center" vertical="center" wrapText="1"/>
    </xf>
    <xf numFmtId="0" fontId="19" fillId="0" borderId="21" xfId="7" applyFont="1" applyBorder="1" applyAlignment="1" applyProtection="1">
      <alignment horizontal="center" vertical="center" wrapText="1"/>
    </xf>
    <xf numFmtId="49" fontId="19" fillId="0" borderId="23" xfId="7" applyNumberFormat="1" applyFont="1" applyBorder="1" applyAlignment="1" applyProtection="1">
      <alignment horizontal="center" vertical="center" wrapText="1"/>
    </xf>
    <xf numFmtId="49" fontId="19" fillId="0" borderId="2" xfId="7" applyNumberFormat="1" applyFont="1" applyBorder="1" applyAlignment="1" applyProtection="1">
      <alignment horizontal="center" vertical="center" wrapText="1"/>
    </xf>
    <xf numFmtId="49" fontId="19" fillId="0" borderId="7" xfId="7" applyNumberFormat="1" applyFont="1" applyBorder="1" applyAlignment="1" applyProtection="1">
      <alignment horizontal="center" vertical="center" wrapText="1"/>
    </xf>
    <xf numFmtId="49" fontId="19" fillId="0" borderId="23" xfId="7" applyNumberFormat="1" applyFont="1" applyBorder="1" applyAlignment="1" applyProtection="1">
      <alignment horizontal="center" vertical="center"/>
    </xf>
    <xf numFmtId="49" fontId="19" fillId="0" borderId="2" xfId="7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8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  <cellStyle name="Обычный 7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8"/>
  <sheetViews>
    <sheetView showGridLines="0" tabSelected="1" zoomScaleSheetLayoutView="100" workbookViewId="0">
      <selection activeCell="E89" sqref="E89"/>
    </sheetView>
  </sheetViews>
  <sheetFormatPr defaultRowHeight="11.25"/>
  <cols>
    <col min="1" max="1" width="30.140625" style="2" customWidth="1"/>
    <col min="2" max="2" width="4.140625" style="2" customWidth="1"/>
    <col min="3" max="3" width="27.28515625" style="2" customWidth="1"/>
    <col min="4" max="4" width="14.42578125" style="6" customWidth="1"/>
    <col min="5" max="5" width="14.7109375" style="6" customWidth="1"/>
    <col min="6" max="6" width="16.2851562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72" t="s">
        <v>109</v>
      </c>
      <c r="E3" s="173"/>
      <c r="F3" s="3" t="s">
        <v>14</v>
      </c>
    </row>
    <row r="4" spans="1:6" ht="12.75" customHeight="1">
      <c r="A4" s="4" t="s">
        <v>261</v>
      </c>
      <c r="B4" s="4"/>
      <c r="C4" s="4"/>
      <c r="D4" s="4"/>
      <c r="E4" s="73" t="s">
        <v>111</v>
      </c>
      <c r="F4" s="5" t="s">
        <v>262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62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63</v>
      </c>
    </row>
    <row r="7" spans="1:6" ht="26.25" customHeight="1">
      <c r="A7" s="174" t="s">
        <v>115</v>
      </c>
      <c r="B7" s="174"/>
      <c r="C7" s="174"/>
      <c r="D7" s="174"/>
      <c r="E7" s="36" t="s">
        <v>123</v>
      </c>
      <c r="F7" s="5" t="s">
        <v>119</v>
      </c>
    </row>
    <row r="8" spans="1:6" ht="14.1" customHeight="1">
      <c r="A8" s="64" t="s">
        <v>132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75" t="s">
        <v>72</v>
      </c>
      <c r="C16" s="176" t="s">
        <v>20</v>
      </c>
      <c r="D16" s="177">
        <f>D18+D77</f>
        <v>10597500</v>
      </c>
      <c r="E16" s="177">
        <f>E18+E77+E73</f>
        <v>278955.5</v>
      </c>
      <c r="F16" s="171">
        <f>D16-E16</f>
        <v>10318544.5</v>
      </c>
    </row>
    <row r="17" spans="1:7" ht="15.75" customHeight="1">
      <c r="A17" s="99" t="s">
        <v>5</v>
      </c>
      <c r="B17" s="175"/>
      <c r="C17" s="176"/>
      <c r="D17" s="177"/>
      <c r="E17" s="177"/>
      <c r="F17" s="171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D19+D31+D42++D66+D45+D54+D58</f>
        <v>8998900</v>
      </c>
      <c r="E18" s="86">
        <f>E19+E31+E42++E66+E45+E28+E51+E54+E61+E62</f>
        <v>222955.5</v>
      </c>
      <c r="F18" s="52">
        <f>D18-E18</f>
        <v>8775944.5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1700200</v>
      </c>
      <c r="E19" s="86">
        <f>E20</f>
        <v>137430.96</v>
      </c>
      <c r="F19" s="52">
        <f t="shared" ref="F19:F44" si="0">D19-E19</f>
        <v>1562769.04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1700200</v>
      </c>
      <c r="E20" s="87">
        <f>E21+E24+E23+E22</f>
        <v>137430.96</v>
      </c>
      <c r="F20" s="51">
        <f t="shared" si="0"/>
        <v>1562769.04</v>
      </c>
      <c r="G20" s="69"/>
    </row>
    <row r="21" spans="1:7" ht="159" customHeight="1">
      <c r="A21" s="101" t="s">
        <v>256</v>
      </c>
      <c r="B21" s="84" t="s">
        <v>72</v>
      </c>
      <c r="C21" s="109" t="s">
        <v>89</v>
      </c>
      <c r="D21" s="87">
        <v>1700200</v>
      </c>
      <c r="E21" s="88">
        <v>137430.96</v>
      </c>
      <c r="F21" s="51">
        <f t="shared" si="0"/>
        <v>1562769.04</v>
      </c>
    </row>
    <row r="22" spans="1:7" ht="1.5" hidden="1" customHeight="1">
      <c r="A22" s="101" t="s">
        <v>246</v>
      </c>
      <c r="B22" s="84" t="s">
        <v>72</v>
      </c>
      <c r="C22" s="109" t="s">
        <v>247</v>
      </c>
      <c r="D22" s="105">
        <v>0</v>
      </c>
      <c r="E22" s="88"/>
      <c r="F22" s="115">
        <v>0</v>
      </c>
    </row>
    <row r="23" spans="1:7" ht="92.25" hidden="1" customHeight="1">
      <c r="A23" s="110" t="s">
        <v>84</v>
      </c>
      <c r="B23" s="111" t="s">
        <v>72</v>
      </c>
      <c r="C23" s="109" t="s">
        <v>90</v>
      </c>
      <c r="D23" s="112">
        <v>0</v>
      </c>
      <c r="E23" s="113"/>
      <c r="F23" s="114" t="s">
        <v>51</v>
      </c>
    </row>
    <row r="24" spans="1:7" ht="93.75" hidden="1" customHeight="1">
      <c r="A24" s="101" t="s">
        <v>84</v>
      </c>
      <c r="B24" s="84" t="s">
        <v>72</v>
      </c>
      <c r="C24" s="85" t="s">
        <v>90</v>
      </c>
      <c r="D24" s="105">
        <v>0</v>
      </c>
      <c r="E24" s="88"/>
      <c r="F24" s="51" t="s">
        <v>51</v>
      </c>
    </row>
    <row r="25" spans="1:7" ht="36.75" hidden="1" customHeight="1">
      <c r="A25" s="102"/>
      <c r="B25" s="89" t="s">
        <v>72</v>
      </c>
      <c r="C25" s="90"/>
      <c r="D25" s="91"/>
      <c r="E25" s="92"/>
      <c r="F25" s="93">
        <f t="shared" si="0"/>
        <v>0</v>
      </c>
    </row>
    <row r="26" spans="1:7" s="31" customFormat="1" ht="32.25" hidden="1" customHeight="1">
      <c r="A26" s="100" t="s">
        <v>172</v>
      </c>
      <c r="B26" s="95" t="s">
        <v>72</v>
      </c>
      <c r="C26" s="96" t="s">
        <v>173</v>
      </c>
      <c r="D26" s="106">
        <f>D27</f>
        <v>0</v>
      </c>
      <c r="E26" s="97">
        <f>E27</f>
        <v>0</v>
      </c>
      <c r="F26" s="52" t="s">
        <v>51</v>
      </c>
    </row>
    <row r="27" spans="1:7" s="31" customFormat="1" ht="25.5" hidden="1" customHeight="1">
      <c r="A27" s="101" t="s">
        <v>167</v>
      </c>
      <c r="B27" s="84" t="s">
        <v>72</v>
      </c>
      <c r="C27" s="85" t="s">
        <v>174</v>
      </c>
      <c r="D27" s="105">
        <f t="shared" ref="D27:E29" si="1">D28</f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152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45" hidden="1" customHeight="1">
      <c r="A29" s="101" t="s">
        <v>75</v>
      </c>
      <c r="B29" s="84" t="s">
        <v>72</v>
      </c>
      <c r="C29" s="85" t="s">
        <v>91</v>
      </c>
      <c r="D29" s="105">
        <f t="shared" si="1"/>
        <v>0</v>
      </c>
      <c r="E29" s="87">
        <f t="shared" si="1"/>
        <v>0</v>
      </c>
      <c r="F29" s="51" t="s">
        <v>51</v>
      </c>
    </row>
    <row r="30" spans="1:7" s="31" customFormat="1" ht="39.75" hidden="1" customHeight="1">
      <c r="A30" s="101" t="s">
        <v>75</v>
      </c>
      <c r="B30" s="84" t="s">
        <v>72</v>
      </c>
      <c r="C30" s="85" t="s">
        <v>151</v>
      </c>
      <c r="D30" s="105">
        <v>0</v>
      </c>
      <c r="E30" s="88"/>
      <c r="F30" s="51" t="s">
        <v>51</v>
      </c>
    </row>
    <row r="31" spans="1:7" ht="38.25" customHeight="1">
      <c r="A31" s="100" t="s">
        <v>34</v>
      </c>
      <c r="B31" s="95" t="s">
        <v>72</v>
      </c>
      <c r="C31" s="96" t="s">
        <v>92</v>
      </c>
      <c r="D31" s="86">
        <f>D32+D37+D34</f>
        <v>7260500</v>
      </c>
      <c r="E31" s="86">
        <f>E32+E37+E34</f>
        <v>85524.54</v>
      </c>
      <c r="F31" s="52">
        <f t="shared" si="0"/>
        <v>7174975.46</v>
      </c>
    </row>
    <row r="32" spans="1:7" ht="33" customHeight="1">
      <c r="A32" s="101" t="s">
        <v>35</v>
      </c>
      <c r="B32" s="84" t="s">
        <v>72</v>
      </c>
      <c r="C32" s="85" t="s">
        <v>93</v>
      </c>
      <c r="D32" s="87">
        <f>D33</f>
        <v>437700</v>
      </c>
      <c r="E32" s="87">
        <f>E33</f>
        <v>264.33</v>
      </c>
      <c r="F32" s="51">
        <f t="shared" si="0"/>
        <v>437435.67</v>
      </c>
    </row>
    <row r="33" spans="1:6" ht="99" customHeight="1">
      <c r="A33" s="101" t="s">
        <v>143</v>
      </c>
      <c r="B33" s="84" t="s">
        <v>72</v>
      </c>
      <c r="C33" s="85" t="s">
        <v>94</v>
      </c>
      <c r="D33" s="87">
        <v>437700</v>
      </c>
      <c r="E33" s="88">
        <v>264.33</v>
      </c>
      <c r="F33" s="51">
        <f t="shared" si="0"/>
        <v>437435.67</v>
      </c>
    </row>
    <row r="34" spans="1:6" ht="12" hidden="1" customHeight="1">
      <c r="A34" s="102"/>
      <c r="B34" s="89" t="s">
        <v>72</v>
      </c>
      <c r="C34" s="90"/>
      <c r="D34" s="91"/>
      <c r="E34" s="91"/>
      <c r="F34" s="93"/>
    </row>
    <row r="35" spans="1:6" ht="12" hidden="1" customHeight="1">
      <c r="A35" s="102"/>
      <c r="B35" s="89" t="s">
        <v>72</v>
      </c>
      <c r="C35" s="90"/>
      <c r="D35" s="91"/>
      <c r="E35" s="92"/>
      <c r="F35" s="93"/>
    </row>
    <row r="36" spans="1:6" ht="8.25" hidden="1" customHeight="1">
      <c r="A36" s="102"/>
      <c r="B36" s="89" t="s">
        <v>72</v>
      </c>
      <c r="C36" s="90"/>
      <c r="D36" s="91"/>
      <c r="E36" s="92"/>
      <c r="F36" s="93"/>
    </row>
    <row r="37" spans="1:6" ht="18.75" customHeight="1">
      <c r="A37" s="101" t="s">
        <v>36</v>
      </c>
      <c r="B37" s="84" t="s">
        <v>72</v>
      </c>
      <c r="C37" s="85" t="s">
        <v>95</v>
      </c>
      <c r="D37" s="87">
        <f>D38+D40</f>
        <v>6822800</v>
      </c>
      <c r="E37" s="87">
        <f>E38+E40</f>
        <v>85260.209999999992</v>
      </c>
      <c r="F37" s="51">
        <f t="shared" si="0"/>
        <v>6737539.79</v>
      </c>
    </row>
    <row r="38" spans="1:6" ht="25.5" customHeight="1">
      <c r="A38" s="101" t="s">
        <v>125</v>
      </c>
      <c r="B38" s="84" t="s">
        <v>72</v>
      </c>
      <c r="C38" s="85" t="s">
        <v>133</v>
      </c>
      <c r="D38" s="87">
        <f>D39</f>
        <v>3598400</v>
      </c>
      <c r="E38" s="87">
        <f>E39</f>
        <v>69801</v>
      </c>
      <c r="F38" s="51">
        <f t="shared" si="0"/>
        <v>3528599</v>
      </c>
    </row>
    <row r="39" spans="1:6" ht="69.75" customHeight="1">
      <c r="A39" s="101" t="s">
        <v>127</v>
      </c>
      <c r="B39" s="84" t="s">
        <v>72</v>
      </c>
      <c r="C39" s="85" t="s">
        <v>126</v>
      </c>
      <c r="D39" s="87">
        <v>3598400</v>
      </c>
      <c r="E39" s="88">
        <v>69801</v>
      </c>
      <c r="F39" s="51">
        <f t="shared" si="0"/>
        <v>3528599</v>
      </c>
    </row>
    <row r="40" spans="1:6" ht="36.75" customHeight="1">
      <c r="A40" s="101" t="s">
        <v>128</v>
      </c>
      <c r="B40" s="84" t="s">
        <v>72</v>
      </c>
      <c r="C40" s="85" t="s">
        <v>129</v>
      </c>
      <c r="D40" s="87">
        <f>D41</f>
        <v>3224400</v>
      </c>
      <c r="E40" s="87">
        <f>E41</f>
        <v>15459.21</v>
      </c>
      <c r="F40" s="51">
        <f t="shared" si="0"/>
        <v>3208940.79</v>
      </c>
    </row>
    <row r="41" spans="1:6" ht="72" customHeight="1">
      <c r="A41" s="101" t="s">
        <v>131</v>
      </c>
      <c r="B41" s="84" t="s">
        <v>72</v>
      </c>
      <c r="C41" s="85" t="s">
        <v>130</v>
      </c>
      <c r="D41" s="87">
        <v>3224400</v>
      </c>
      <c r="E41" s="88">
        <v>15459.21</v>
      </c>
      <c r="F41" s="51">
        <f t="shared" si="0"/>
        <v>3208940.79</v>
      </c>
    </row>
    <row r="42" spans="1:6" ht="15" hidden="1" customHeight="1">
      <c r="A42" s="101" t="s">
        <v>38</v>
      </c>
      <c r="B42" s="84" t="s">
        <v>72</v>
      </c>
      <c r="C42" s="85" t="s">
        <v>96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66" hidden="1" customHeight="1">
      <c r="A43" s="101" t="s">
        <v>39</v>
      </c>
      <c r="B43" s="84" t="s">
        <v>72</v>
      </c>
      <c r="C43" s="85" t="s">
        <v>97</v>
      </c>
      <c r="D43" s="87">
        <f>D44</f>
        <v>0</v>
      </c>
      <c r="E43" s="87">
        <f>E44</f>
        <v>0</v>
      </c>
      <c r="F43" s="51">
        <f t="shared" si="0"/>
        <v>0</v>
      </c>
    </row>
    <row r="44" spans="1:6" ht="113.25" hidden="1" customHeight="1">
      <c r="A44" s="101" t="s">
        <v>40</v>
      </c>
      <c r="B44" s="84" t="s">
        <v>72</v>
      </c>
      <c r="C44" s="85" t="s">
        <v>98</v>
      </c>
      <c r="D44" s="87">
        <v>0</v>
      </c>
      <c r="E44" s="88"/>
      <c r="F44" s="51">
        <f t="shared" si="0"/>
        <v>0</v>
      </c>
    </row>
    <row r="45" spans="1:6" ht="120" customHeight="1">
      <c r="A45" s="100" t="s">
        <v>46</v>
      </c>
      <c r="B45" s="95" t="s">
        <v>72</v>
      </c>
      <c r="C45" s="96" t="s">
        <v>99</v>
      </c>
      <c r="D45" s="86">
        <f>SUM(D46)</f>
        <v>12200</v>
      </c>
      <c r="E45" s="106">
        <f>SUM(E46)</f>
        <v>0</v>
      </c>
      <c r="F45" s="52">
        <f>D45-E45</f>
        <v>12200</v>
      </c>
    </row>
    <row r="46" spans="1:6" ht="189" customHeight="1">
      <c r="A46" s="101" t="s">
        <v>37</v>
      </c>
      <c r="B46" s="84" t="s">
        <v>72</v>
      </c>
      <c r="C46" s="85" t="s">
        <v>100</v>
      </c>
      <c r="D46" s="87">
        <f>SUM(D47)</f>
        <v>12200</v>
      </c>
      <c r="E46" s="105">
        <f>E47</f>
        <v>0</v>
      </c>
      <c r="F46" s="51">
        <f>D46-E46</f>
        <v>12200</v>
      </c>
    </row>
    <row r="47" spans="1:6" ht="95.25" customHeight="1">
      <c r="A47" s="101" t="s">
        <v>230</v>
      </c>
      <c r="B47" s="84" t="s">
        <v>72</v>
      </c>
      <c r="C47" s="85" t="s">
        <v>139</v>
      </c>
      <c r="D47" s="87">
        <f>SUM(D48)</f>
        <v>12200</v>
      </c>
      <c r="E47" s="123">
        <f>E48</f>
        <v>0</v>
      </c>
      <c r="F47" s="51">
        <f>D47-E47</f>
        <v>12200</v>
      </c>
    </row>
    <row r="48" spans="1:6" ht="86.25" customHeight="1">
      <c r="A48" s="101" t="s">
        <v>141</v>
      </c>
      <c r="B48" s="84" t="s">
        <v>72</v>
      </c>
      <c r="C48" s="85" t="s">
        <v>140</v>
      </c>
      <c r="D48" s="87">
        <v>12200</v>
      </c>
      <c r="E48" s="123"/>
      <c r="F48" s="51">
        <f>D48-E48</f>
        <v>12200</v>
      </c>
    </row>
    <row r="49" spans="1:6" ht="45.75" hidden="1" customHeight="1">
      <c r="A49" s="101" t="s">
        <v>171</v>
      </c>
      <c r="B49" s="84" t="s">
        <v>72</v>
      </c>
      <c r="C49" s="85" t="s">
        <v>170</v>
      </c>
      <c r="D49" s="87">
        <f>D50</f>
        <v>0</v>
      </c>
      <c r="E49" s="123">
        <f>E50</f>
        <v>0</v>
      </c>
      <c r="F49" s="51">
        <f>F50</f>
        <v>0</v>
      </c>
    </row>
    <row r="50" spans="1:6" ht="45" hidden="1" customHeight="1">
      <c r="A50" s="101" t="s">
        <v>164</v>
      </c>
      <c r="B50" s="84" t="s">
        <v>72</v>
      </c>
      <c r="C50" s="85" t="s">
        <v>165</v>
      </c>
      <c r="D50" s="87">
        <f t="shared" ref="D50:E52" si="2">D51</f>
        <v>0</v>
      </c>
      <c r="E50" s="123">
        <f t="shared" si="2"/>
        <v>0</v>
      </c>
      <c r="F50" s="51">
        <f>D50-E50</f>
        <v>0</v>
      </c>
    </row>
    <row r="51" spans="1:6" ht="30.75" hidden="1" customHeight="1">
      <c r="A51" s="101" t="s">
        <v>159</v>
      </c>
      <c r="B51" s="84" t="s">
        <v>72</v>
      </c>
      <c r="C51" s="85" t="s">
        <v>153</v>
      </c>
      <c r="D51" s="87">
        <f t="shared" si="2"/>
        <v>0</v>
      </c>
      <c r="E51" s="123">
        <f t="shared" si="2"/>
        <v>0</v>
      </c>
      <c r="F51" s="51">
        <f>D51-E51</f>
        <v>0</v>
      </c>
    </row>
    <row r="52" spans="1:6" ht="25.5" hidden="1" customHeight="1">
      <c r="A52" s="101" t="s">
        <v>160</v>
      </c>
      <c r="B52" s="84" t="s">
        <v>72</v>
      </c>
      <c r="C52" s="85" t="s">
        <v>154</v>
      </c>
      <c r="D52" s="87">
        <f t="shared" si="2"/>
        <v>0</v>
      </c>
      <c r="E52" s="123">
        <f t="shared" si="2"/>
        <v>0</v>
      </c>
      <c r="F52" s="51">
        <f t="shared" ref="F52:F53" si="3">D52-E52</f>
        <v>0</v>
      </c>
    </row>
    <row r="53" spans="1:6" ht="34.5" hidden="1" customHeight="1">
      <c r="A53" s="101" t="s">
        <v>161</v>
      </c>
      <c r="B53" s="84" t="s">
        <v>72</v>
      </c>
      <c r="C53" s="85" t="s">
        <v>157</v>
      </c>
      <c r="D53" s="87">
        <v>0</v>
      </c>
      <c r="E53" s="123">
        <v>0</v>
      </c>
      <c r="F53" s="51">
        <f t="shared" si="3"/>
        <v>0</v>
      </c>
    </row>
    <row r="54" spans="1:6" ht="27.75" hidden="1" customHeight="1">
      <c r="A54" s="101" t="s">
        <v>196</v>
      </c>
      <c r="B54" s="84" t="s">
        <v>72</v>
      </c>
      <c r="C54" s="85" t="s">
        <v>197</v>
      </c>
      <c r="D54" s="87">
        <f t="shared" ref="D54:E56" si="4">D55</f>
        <v>0</v>
      </c>
      <c r="E54" s="105">
        <f t="shared" si="4"/>
        <v>0</v>
      </c>
      <c r="F54" s="51">
        <f>F55</f>
        <v>0</v>
      </c>
    </row>
    <row r="55" spans="1:6" ht="105" hidden="1" customHeight="1">
      <c r="A55" s="101" t="s">
        <v>199</v>
      </c>
      <c r="B55" s="84" t="s">
        <v>72</v>
      </c>
      <c r="C55" s="85" t="s">
        <v>198</v>
      </c>
      <c r="D55" s="87">
        <f t="shared" si="4"/>
        <v>0</v>
      </c>
      <c r="E55" s="105">
        <f t="shared" si="4"/>
        <v>0</v>
      </c>
      <c r="F55" s="51">
        <f>F56</f>
        <v>0</v>
      </c>
    </row>
    <row r="56" spans="1:6" ht="115.5" hidden="1" customHeight="1">
      <c r="A56" s="101" t="s">
        <v>201</v>
      </c>
      <c r="B56" s="84" t="s">
        <v>72</v>
      </c>
      <c r="C56" s="85" t="s">
        <v>200</v>
      </c>
      <c r="D56" s="87">
        <f>D57</f>
        <v>0</v>
      </c>
      <c r="E56" s="105">
        <f t="shared" si="4"/>
        <v>0</v>
      </c>
      <c r="F56" s="51">
        <f>D56-E56</f>
        <v>0</v>
      </c>
    </row>
    <row r="57" spans="1:6" ht="24.75" hidden="1" customHeight="1">
      <c r="A57" s="101" t="s">
        <v>203</v>
      </c>
      <c r="B57" s="84" t="s">
        <v>72</v>
      </c>
      <c r="C57" s="85" t="s">
        <v>202</v>
      </c>
      <c r="D57" s="87"/>
      <c r="E57" s="123"/>
      <c r="F57" s="51">
        <f>D57-E57</f>
        <v>0</v>
      </c>
    </row>
    <row r="58" spans="1:6" ht="66.75" hidden="1" customHeight="1">
      <c r="A58" s="100" t="s">
        <v>229</v>
      </c>
      <c r="B58" s="95" t="s">
        <v>72</v>
      </c>
      <c r="C58" s="96" t="s">
        <v>170</v>
      </c>
      <c r="D58" s="106">
        <f t="shared" ref="D58:E60" si="5">D59</f>
        <v>0</v>
      </c>
      <c r="E58" s="124">
        <f t="shared" si="5"/>
        <v>0</v>
      </c>
      <c r="F58" s="52" t="s">
        <v>51</v>
      </c>
    </row>
    <row r="59" spans="1:6" ht="39.75" hidden="1" customHeight="1">
      <c r="A59" s="101" t="s">
        <v>215</v>
      </c>
      <c r="B59" s="84" t="s">
        <v>72</v>
      </c>
      <c r="C59" s="85" t="s">
        <v>153</v>
      </c>
      <c r="D59" s="105">
        <f t="shared" si="5"/>
        <v>0</v>
      </c>
      <c r="E59" s="123">
        <f t="shared" si="5"/>
        <v>0</v>
      </c>
      <c r="F59" s="51" t="s">
        <v>51</v>
      </c>
    </row>
    <row r="60" spans="1:6" ht="40.5" hidden="1" customHeight="1">
      <c r="A60" s="101" t="s">
        <v>216</v>
      </c>
      <c r="B60" s="84" t="s">
        <v>72</v>
      </c>
      <c r="C60" s="85" t="s">
        <v>214</v>
      </c>
      <c r="D60" s="105">
        <f t="shared" si="5"/>
        <v>0</v>
      </c>
      <c r="E60" s="123">
        <f t="shared" si="5"/>
        <v>0</v>
      </c>
      <c r="F60" s="51" t="s">
        <v>51</v>
      </c>
    </row>
    <row r="61" spans="1:6" ht="42" hidden="1" customHeight="1">
      <c r="A61" s="101" t="s">
        <v>217</v>
      </c>
      <c r="B61" s="84" t="s">
        <v>72</v>
      </c>
      <c r="C61" s="85" t="s">
        <v>157</v>
      </c>
      <c r="D61" s="105">
        <v>0</v>
      </c>
      <c r="E61" s="123"/>
      <c r="F61" s="51" t="s">
        <v>51</v>
      </c>
    </row>
    <row r="62" spans="1:6" ht="58.5" hidden="1" customHeight="1">
      <c r="A62" s="100" t="s">
        <v>249</v>
      </c>
      <c r="B62" s="95" t="s">
        <v>72</v>
      </c>
      <c r="C62" s="96" t="s">
        <v>248</v>
      </c>
      <c r="D62" s="106">
        <v>0</v>
      </c>
      <c r="E62" s="124">
        <f>E63</f>
        <v>0</v>
      </c>
      <c r="F62" s="116">
        <v>0</v>
      </c>
    </row>
    <row r="63" spans="1:6" ht="122.25" hidden="1" customHeight="1">
      <c r="A63" s="101" t="s">
        <v>253</v>
      </c>
      <c r="B63" s="84" t="s">
        <v>72</v>
      </c>
      <c r="C63" s="85" t="s">
        <v>250</v>
      </c>
      <c r="D63" s="105">
        <v>0</v>
      </c>
      <c r="E63" s="123">
        <f>E64</f>
        <v>0</v>
      </c>
      <c r="F63" s="107">
        <v>0</v>
      </c>
    </row>
    <row r="64" spans="1:6" ht="182.25" hidden="1" customHeight="1">
      <c r="A64" s="101" t="s">
        <v>254</v>
      </c>
      <c r="B64" s="84" t="s">
        <v>72</v>
      </c>
      <c r="C64" s="85" t="s">
        <v>251</v>
      </c>
      <c r="D64" s="105">
        <v>0</v>
      </c>
      <c r="E64" s="123">
        <f>E65</f>
        <v>0</v>
      </c>
      <c r="F64" s="107">
        <v>0</v>
      </c>
    </row>
    <row r="65" spans="1:6" ht="3" hidden="1" customHeight="1">
      <c r="A65" s="101" t="s">
        <v>255</v>
      </c>
      <c r="B65" s="84" t="s">
        <v>72</v>
      </c>
      <c r="C65" s="85" t="s">
        <v>252</v>
      </c>
      <c r="D65" s="105">
        <v>0</v>
      </c>
      <c r="E65" s="123"/>
      <c r="F65" s="107">
        <v>0</v>
      </c>
    </row>
    <row r="66" spans="1:6" ht="39.75" customHeight="1">
      <c r="A66" s="100" t="s">
        <v>73</v>
      </c>
      <c r="B66" s="95" t="s">
        <v>72</v>
      </c>
      <c r="C66" s="96" t="s">
        <v>101</v>
      </c>
      <c r="D66" s="86">
        <f>D69+D71+D67</f>
        <v>26000</v>
      </c>
      <c r="E66" s="106">
        <f>E69+E67+E74</f>
        <v>0</v>
      </c>
      <c r="F66" s="108">
        <f>D66-E66</f>
        <v>26000</v>
      </c>
    </row>
    <row r="67" spans="1:6" ht="85.5" hidden="1" customHeight="1">
      <c r="A67" s="101" t="s">
        <v>176</v>
      </c>
      <c r="B67" s="84" t="s">
        <v>72</v>
      </c>
      <c r="C67" s="85" t="s">
        <v>168</v>
      </c>
      <c r="D67" s="87">
        <f>D68</f>
        <v>0</v>
      </c>
      <c r="E67" s="105">
        <f>E68</f>
        <v>0</v>
      </c>
      <c r="F67" s="51">
        <f>F68</f>
        <v>0</v>
      </c>
    </row>
    <row r="68" spans="1:6" ht="100.5" hidden="1" customHeight="1">
      <c r="A68" s="101" t="s">
        <v>175</v>
      </c>
      <c r="B68" s="84" t="s">
        <v>72</v>
      </c>
      <c r="C68" s="85" t="s">
        <v>169</v>
      </c>
      <c r="D68" s="87">
        <v>0</v>
      </c>
      <c r="E68" s="105"/>
      <c r="F68" s="51">
        <f>D68-E68</f>
        <v>0</v>
      </c>
    </row>
    <row r="69" spans="1:6" ht="90.75" customHeight="1">
      <c r="A69" s="101" t="s">
        <v>234</v>
      </c>
      <c r="B69" s="84" t="s">
        <v>72</v>
      </c>
      <c r="C69" s="85" t="s">
        <v>232</v>
      </c>
      <c r="D69" s="87">
        <f>D70</f>
        <v>26000</v>
      </c>
      <c r="E69" s="105">
        <f>E70</f>
        <v>0</v>
      </c>
      <c r="F69" s="51">
        <f t="shared" ref="F69:F73" si="6">D69-E69</f>
        <v>26000</v>
      </c>
    </row>
    <row r="70" spans="1:6" ht="113.25" customHeight="1">
      <c r="A70" s="101" t="s">
        <v>235</v>
      </c>
      <c r="B70" s="84" t="s">
        <v>72</v>
      </c>
      <c r="C70" s="85" t="s">
        <v>233</v>
      </c>
      <c r="D70" s="87">
        <v>26000</v>
      </c>
      <c r="E70" s="105">
        <v>0</v>
      </c>
      <c r="F70" s="51">
        <f t="shared" si="6"/>
        <v>26000</v>
      </c>
    </row>
    <row r="71" spans="1:6" ht="45.75" hidden="1" customHeight="1">
      <c r="A71" s="101" t="s">
        <v>74</v>
      </c>
      <c r="B71" s="84" t="s">
        <v>72</v>
      </c>
      <c r="C71" s="85" t="s">
        <v>102</v>
      </c>
      <c r="D71" s="87">
        <f>D72</f>
        <v>0</v>
      </c>
      <c r="E71" s="87">
        <f>E72</f>
        <v>0</v>
      </c>
      <c r="F71" s="51">
        <f t="shared" si="6"/>
        <v>0</v>
      </c>
    </row>
    <row r="72" spans="1:6" ht="54" hidden="1" customHeight="1">
      <c r="A72" s="101" t="s">
        <v>144</v>
      </c>
      <c r="B72" s="84" t="s">
        <v>72</v>
      </c>
      <c r="C72" s="85" t="s">
        <v>103</v>
      </c>
      <c r="D72" s="87"/>
      <c r="E72" s="88"/>
      <c r="F72" s="51"/>
    </row>
    <row r="73" spans="1:6" ht="40.5" hidden="1" customHeight="1">
      <c r="A73" s="101" t="s">
        <v>148</v>
      </c>
      <c r="B73" s="84"/>
      <c r="C73" s="85" t="s">
        <v>166</v>
      </c>
      <c r="D73" s="87">
        <v>0</v>
      </c>
      <c r="E73" s="88"/>
      <c r="F73" s="51">
        <f t="shared" si="6"/>
        <v>0</v>
      </c>
    </row>
    <row r="74" spans="1:6" s="118" customFormat="1" ht="40.5" hidden="1" customHeight="1">
      <c r="A74" s="102" t="s">
        <v>240</v>
      </c>
      <c r="B74" s="89" t="s">
        <v>72</v>
      </c>
      <c r="C74" s="90" t="s">
        <v>243</v>
      </c>
      <c r="D74" s="117" t="s">
        <v>51</v>
      </c>
      <c r="E74" s="92">
        <f>E75</f>
        <v>0</v>
      </c>
      <c r="F74" s="93" t="s">
        <v>51</v>
      </c>
    </row>
    <row r="75" spans="1:6" s="118" customFormat="1" ht="153" hidden="1" customHeight="1">
      <c r="A75" s="102" t="s">
        <v>241</v>
      </c>
      <c r="B75" s="89" t="s">
        <v>72</v>
      </c>
      <c r="C75" s="90" t="s">
        <v>244</v>
      </c>
      <c r="D75" s="117" t="s">
        <v>51</v>
      </c>
      <c r="E75" s="92">
        <f>E76</f>
        <v>0</v>
      </c>
      <c r="F75" s="93" t="s">
        <v>51</v>
      </c>
    </row>
    <row r="76" spans="1:6" s="118" customFormat="1" ht="138" hidden="1" customHeight="1">
      <c r="A76" s="102" t="s">
        <v>242</v>
      </c>
      <c r="B76" s="89" t="s">
        <v>72</v>
      </c>
      <c r="C76" s="90" t="s">
        <v>245</v>
      </c>
      <c r="D76" s="117" t="s">
        <v>51</v>
      </c>
      <c r="E76" s="92"/>
      <c r="F76" s="93" t="s">
        <v>51</v>
      </c>
    </row>
    <row r="77" spans="1:6" ht="39.75" customHeight="1">
      <c r="A77" s="100" t="s">
        <v>41</v>
      </c>
      <c r="B77" s="95" t="s">
        <v>72</v>
      </c>
      <c r="C77" s="96" t="s">
        <v>104</v>
      </c>
      <c r="D77" s="86">
        <f>D78</f>
        <v>1598600</v>
      </c>
      <c r="E77" s="86">
        <f>E78</f>
        <v>56000</v>
      </c>
      <c r="F77" s="86">
        <f>F78</f>
        <v>1542600</v>
      </c>
    </row>
    <row r="78" spans="1:6" ht="87" customHeight="1">
      <c r="A78" s="100" t="s">
        <v>42</v>
      </c>
      <c r="B78" s="95" t="s">
        <v>72</v>
      </c>
      <c r="C78" s="96" t="s">
        <v>105</v>
      </c>
      <c r="D78" s="86">
        <f>D82+D87+D79</f>
        <v>1598600</v>
      </c>
      <c r="E78" s="86">
        <f>E82+E87+E79</f>
        <v>56000</v>
      </c>
      <c r="F78" s="52">
        <f>F82+F87+F79</f>
        <v>1542600</v>
      </c>
    </row>
    <row r="79" spans="1:6" ht="42" customHeight="1">
      <c r="A79" s="101" t="s">
        <v>257</v>
      </c>
      <c r="B79" s="84" t="s">
        <v>72</v>
      </c>
      <c r="C79" s="85" t="s">
        <v>258</v>
      </c>
      <c r="D79" s="87">
        <f t="shared" ref="D79:F80" si="7">D80</f>
        <v>623800</v>
      </c>
      <c r="E79" s="87">
        <f t="shared" si="7"/>
        <v>52000</v>
      </c>
      <c r="F79" s="107">
        <f t="shared" si="7"/>
        <v>571800</v>
      </c>
    </row>
    <row r="80" spans="1:6" ht="75.75" customHeight="1">
      <c r="A80" s="101" t="s">
        <v>263</v>
      </c>
      <c r="B80" s="84" t="s">
        <v>72</v>
      </c>
      <c r="C80" s="85" t="s">
        <v>266</v>
      </c>
      <c r="D80" s="87">
        <f t="shared" si="7"/>
        <v>623800</v>
      </c>
      <c r="E80" s="87">
        <f t="shared" si="7"/>
        <v>52000</v>
      </c>
      <c r="F80" s="107">
        <f t="shared" si="7"/>
        <v>571800</v>
      </c>
    </row>
    <row r="81" spans="1:6" ht="75.75" customHeight="1">
      <c r="A81" s="101" t="s">
        <v>264</v>
      </c>
      <c r="B81" s="84" t="s">
        <v>72</v>
      </c>
      <c r="C81" s="85" t="s">
        <v>265</v>
      </c>
      <c r="D81" s="87">
        <v>623800</v>
      </c>
      <c r="E81" s="87">
        <v>52000</v>
      </c>
      <c r="F81" s="107">
        <f>D81-E81</f>
        <v>571800</v>
      </c>
    </row>
    <row r="82" spans="1:6" ht="60.75" customHeight="1">
      <c r="A82" s="101" t="s">
        <v>179</v>
      </c>
      <c r="B82" s="84" t="s">
        <v>72</v>
      </c>
      <c r="C82" s="94" t="s">
        <v>206</v>
      </c>
      <c r="D82" s="87">
        <f>D83+D85</f>
        <v>240400</v>
      </c>
      <c r="E82" s="87">
        <f>E83+E85</f>
        <v>4000</v>
      </c>
      <c r="F82" s="107">
        <f>D82-E82</f>
        <v>236400</v>
      </c>
    </row>
    <row r="83" spans="1:6" ht="65.25" customHeight="1">
      <c r="A83" s="101" t="s">
        <v>180</v>
      </c>
      <c r="B83" s="84" t="s">
        <v>72</v>
      </c>
      <c r="C83" s="85" t="s">
        <v>207</v>
      </c>
      <c r="D83" s="87">
        <f>D84</f>
        <v>200</v>
      </c>
      <c r="E83" s="105">
        <f>E84</f>
        <v>0</v>
      </c>
      <c r="F83" s="107">
        <f>D83-E83</f>
        <v>200</v>
      </c>
    </row>
    <row r="84" spans="1:6" ht="84" customHeight="1">
      <c r="A84" s="101" t="s">
        <v>181</v>
      </c>
      <c r="B84" s="84" t="s">
        <v>72</v>
      </c>
      <c r="C84" s="85" t="s">
        <v>208</v>
      </c>
      <c r="D84" s="87">
        <v>200</v>
      </c>
      <c r="E84" s="123">
        <v>0</v>
      </c>
      <c r="F84" s="107">
        <f t="shared" ref="F84" si="8">D84-E84</f>
        <v>200</v>
      </c>
    </row>
    <row r="85" spans="1:6" ht="91.5" customHeight="1">
      <c r="A85" s="101" t="s">
        <v>43</v>
      </c>
      <c r="B85" s="84" t="s">
        <v>72</v>
      </c>
      <c r="C85" s="85" t="s">
        <v>209</v>
      </c>
      <c r="D85" s="87">
        <f>D86</f>
        <v>240200</v>
      </c>
      <c r="E85" s="87">
        <f>E86</f>
        <v>4000</v>
      </c>
      <c r="F85" s="107">
        <f t="shared" ref="F85:F86" si="9">D85-E85</f>
        <v>236200</v>
      </c>
    </row>
    <row r="86" spans="1:6" ht="85.5" customHeight="1">
      <c r="A86" s="101" t="s">
        <v>147</v>
      </c>
      <c r="B86" s="84" t="s">
        <v>72</v>
      </c>
      <c r="C86" s="85" t="s">
        <v>210</v>
      </c>
      <c r="D86" s="87">
        <v>240200</v>
      </c>
      <c r="E86" s="88">
        <v>4000</v>
      </c>
      <c r="F86" s="107">
        <f t="shared" si="9"/>
        <v>236200</v>
      </c>
    </row>
    <row r="87" spans="1:6" ht="39.75" customHeight="1">
      <c r="A87" s="101" t="s">
        <v>44</v>
      </c>
      <c r="B87" s="84" t="s">
        <v>72</v>
      </c>
      <c r="C87" s="85" t="s">
        <v>211</v>
      </c>
      <c r="D87" s="87">
        <f>SUM(D88)+D90</f>
        <v>734400</v>
      </c>
      <c r="E87" s="105">
        <f>SUM(E88)+E90</f>
        <v>0</v>
      </c>
      <c r="F87" s="51">
        <f>D87-E87</f>
        <v>734400</v>
      </c>
    </row>
    <row r="88" spans="1:6" ht="135.75" customHeight="1">
      <c r="A88" s="101" t="s">
        <v>162</v>
      </c>
      <c r="B88" s="84" t="s">
        <v>72</v>
      </c>
      <c r="C88" s="85" t="s">
        <v>212</v>
      </c>
      <c r="D88" s="87">
        <f>SUM(D89)</f>
        <v>734400</v>
      </c>
      <c r="E88" s="105">
        <f>SUM(E89)</f>
        <v>0</v>
      </c>
      <c r="F88" s="51">
        <f t="shared" ref="F88:F89" si="10">D88-E88</f>
        <v>734400</v>
      </c>
    </row>
    <row r="89" spans="1:6" ht="150" customHeight="1">
      <c r="A89" s="101" t="s">
        <v>163</v>
      </c>
      <c r="B89" s="84" t="s">
        <v>72</v>
      </c>
      <c r="C89" s="85" t="s">
        <v>213</v>
      </c>
      <c r="D89" s="87">
        <v>734400</v>
      </c>
      <c r="E89" s="105">
        <v>0</v>
      </c>
      <c r="F89" s="51">
        <f t="shared" si="10"/>
        <v>734400</v>
      </c>
    </row>
    <row r="90" spans="1:6" ht="44.25" hidden="1" customHeight="1">
      <c r="A90" s="101" t="s">
        <v>45</v>
      </c>
      <c r="B90" s="84" t="s">
        <v>72</v>
      </c>
      <c r="C90" s="85" t="s">
        <v>259</v>
      </c>
      <c r="D90" s="87">
        <f>SUM(D91)</f>
        <v>0</v>
      </c>
      <c r="E90" s="87">
        <f>SUM(E91)</f>
        <v>0</v>
      </c>
      <c r="F90" s="107">
        <f t="shared" ref="F90:F91" si="11">D90-E90</f>
        <v>0</v>
      </c>
    </row>
    <row r="91" spans="1:6" ht="43.5" hidden="1" customHeight="1">
      <c r="A91" s="101" t="s">
        <v>178</v>
      </c>
      <c r="B91" s="84" t="s">
        <v>72</v>
      </c>
      <c r="C91" s="85" t="s">
        <v>260</v>
      </c>
      <c r="D91" s="87"/>
      <c r="E91" s="87"/>
      <c r="F91" s="107">
        <f t="shared" si="11"/>
        <v>0</v>
      </c>
    </row>
    <row r="92" spans="1:6" ht="15.75" customHeight="1">
      <c r="A92" s="22"/>
      <c r="B92" s="13"/>
      <c r="C92" s="14"/>
      <c r="D92" s="15"/>
      <c r="E92" s="15"/>
      <c r="F92" s="14"/>
    </row>
    <row r="93" spans="1:6" ht="12.75" customHeight="1">
      <c r="A93" s="21"/>
      <c r="B93" s="20"/>
      <c r="C93" s="14"/>
      <c r="D93" s="14"/>
      <c r="E93" s="14"/>
      <c r="F93" s="14"/>
    </row>
    <row r="94" spans="1:6" ht="12.75" customHeight="1">
      <c r="A94" s="21"/>
      <c r="B94" s="20"/>
      <c r="C94" s="14"/>
      <c r="D94" s="14"/>
      <c r="E94" s="14"/>
      <c r="F94" s="14"/>
    </row>
    <row r="95" spans="1:6" ht="22.5" customHeight="1">
      <c r="A95" s="21"/>
      <c r="B95" s="20"/>
      <c r="C95" s="14"/>
      <c r="D95" s="14"/>
      <c r="E95" s="14"/>
      <c r="F95" s="14"/>
    </row>
    <row r="96" spans="1:6" ht="11.25" customHeight="1">
      <c r="C96" s="16"/>
      <c r="D96" s="15"/>
    </row>
    <row r="97" spans="3:4" ht="11.25" customHeight="1">
      <c r="C97" s="16"/>
      <c r="D97" s="15"/>
    </row>
    <row r="98" spans="3:4" ht="11.25" customHeight="1">
      <c r="C98" s="16"/>
      <c r="D98" s="15"/>
    </row>
    <row r="99" spans="3:4" ht="11.25" customHeight="1">
      <c r="C99" s="16"/>
      <c r="D99" s="15"/>
    </row>
    <row r="100" spans="3:4" ht="11.25" customHeight="1">
      <c r="C100" s="16"/>
      <c r="D100" s="15"/>
    </row>
    <row r="101" spans="3:4" ht="11.25" customHeight="1">
      <c r="C101" s="16"/>
      <c r="D101" s="15"/>
    </row>
    <row r="102" spans="3:4" ht="11.25" customHeight="1">
      <c r="C102" s="16"/>
      <c r="D102" s="15"/>
    </row>
    <row r="103" spans="3:4" ht="11.25" customHeight="1">
      <c r="C103" s="16"/>
      <c r="D103" s="15"/>
    </row>
    <row r="104" spans="3:4" ht="11.25" customHeight="1">
      <c r="C104" s="16"/>
      <c r="D104" s="15"/>
    </row>
    <row r="105" spans="3:4" ht="11.25" customHeight="1">
      <c r="C105" s="16"/>
      <c r="D105" s="15"/>
    </row>
    <row r="106" spans="3:4" ht="11.25" customHeight="1">
      <c r="C106" s="16"/>
      <c r="D106" s="15"/>
    </row>
    <row r="107" spans="3:4" ht="11.25" customHeight="1">
      <c r="C107" s="16"/>
      <c r="D107" s="15"/>
    </row>
    <row r="108" spans="3:4" ht="11.25" customHeight="1">
      <c r="C108" s="16"/>
      <c r="D108" s="15"/>
    </row>
    <row r="109" spans="3:4" ht="11.25" customHeight="1">
      <c r="C109" s="16"/>
      <c r="D109" s="15"/>
    </row>
    <row r="110" spans="3:4" ht="11.25" customHeight="1">
      <c r="C110" s="16"/>
      <c r="D110" s="15"/>
    </row>
    <row r="111" spans="3:4" ht="11.25" customHeight="1">
      <c r="C111" s="16"/>
      <c r="D111" s="15"/>
    </row>
    <row r="112" spans="3:4" ht="11.25" customHeight="1">
      <c r="C112" s="16"/>
      <c r="D112" s="15"/>
    </row>
    <row r="113" spans="1:4" ht="11.25" customHeight="1">
      <c r="C113" s="16"/>
      <c r="D113" s="15"/>
    </row>
    <row r="114" spans="1:4" ht="11.25" customHeight="1">
      <c r="C114" s="16"/>
      <c r="D114" s="15"/>
    </row>
    <row r="115" spans="1:4" ht="11.25" customHeight="1">
      <c r="C115" s="16"/>
      <c r="D115" s="15"/>
    </row>
    <row r="116" spans="1:4" ht="23.25" customHeight="1"/>
    <row r="117" spans="1:4" ht="9.9499999999999993" customHeight="1"/>
    <row r="118" spans="1:4" ht="12.75" customHeight="1">
      <c r="A118" s="16"/>
      <c r="B118" s="16"/>
      <c r="C118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19685039370078741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9"/>
  <sheetViews>
    <sheetView showGridLines="0" workbookViewId="0"/>
  </sheetViews>
  <sheetFormatPr defaultRowHeight="12.75" customHeight="1"/>
  <cols>
    <col min="1" max="1" width="45.7109375" style="127" customWidth="1"/>
    <col min="2" max="2" width="4.28515625" style="127" customWidth="1"/>
    <col min="3" max="3" width="40.7109375" style="127" customWidth="1"/>
    <col min="4" max="4" width="18.85546875" style="127" customWidth="1"/>
    <col min="5" max="6" width="18.7109375" style="127" customWidth="1"/>
    <col min="7" max="16384" width="9.140625" style="127"/>
  </cols>
  <sheetData>
    <row r="2" spans="1:6" ht="15" customHeight="1">
      <c r="A2" s="180" t="s">
        <v>269</v>
      </c>
      <c r="B2" s="180"/>
      <c r="C2" s="180"/>
      <c r="D2" s="180"/>
      <c r="E2" s="125"/>
      <c r="F2" s="126" t="s">
        <v>270</v>
      </c>
    </row>
    <row r="3" spans="1:6" ht="13.5" customHeight="1" thickBot="1">
      <c r="A3" s="128"/>
      <c r="B3" s="128"/>
      <c r="C3" s="129"/>
      <c r="D3" s="130"/>
      <c r="E3" s="130"/>
      <c r="F3" s="130"/>
    </row>
    <row r="4" spans="1:6" ht="10.15" customHeight="1">
      <c r="A4" s="181" t="s">
        <v>4</v>
      </c>
      <c r="B4" s="184" t="s">
        <v>52</v>
      </c>
      <c r="C4" s="187" t="s">
        <v>53</v>
      </c>
      <c r="D4" s="189" t="s">
        <v>54</v>
      </c>
      <c r="E4" s="192" t="s">
        <v>16</v>
      </c>
      <c r="F4" s="178" t="s">
        <v>55</v>
      </c>
    </row>
    <row r="5" spans="1:6" ht="5.45" customHeight="1">
      <c r="A5" s="182"/>
      <c r="B5" s="185"/>
      <c r="C5" s="188"/>
      <c r="D5" s="190"/>
      <c r="E5" s="193"/>
      <c r="F5" s="179"/>
    </row>
    <row r="6" spans="1:6" ht="9.6" customHeight="1">
      <c r="A6" s="182"/>
      <c r="B6" s="185"/>
      <c r="C6" s="188"/>
      <c r="D6" s="190"/>
      <c r="E6" s="193"/>
      <c r="F6" s="179"/>
    </row>
    <row r="7" spans="1:6" ht="6" customHeight="1">
      <c r="A7" s="182"/>
      <c r="B7" s="185"/>
      <c r="C7" s="188"/>
      <c r="D7" s="190"/>
      <c r="E7" s="193"/>
      <c r="F7" s="179"/>
    </row>
    <row r="8" spans="1:6" ht="6.6" customHeight="1">
      <c r="A8" s="182"/>
      <c r="B8" s="185"/>
      <c r="C8" s="188"/>
      <c r="D8" s="190"/>
      <c r="E8" s="193"/>
      <c r="F8" s="179"/>
    </row>
    <row r="9" spans="1:6" ht="10.9" customHeight="1">
      <c r="A9" s="182"/>
      <c r="B9" s="185"/>
      <c r="C9" s="188"/>
      <c r="D9" s="190"/>
      <c r="E9" s="193"/>
      <c r="F9" s="179"/>
    </row>
    <row r="10" spans="1:6" ht="4.1500000000000004" hidden="1" customHeight="1">
      <c r="A10" s="182"/>
      <c r="B10" s="185"/>
      <c r="C10" s="131"/>
      <c r="D10" s="190"/>
      <c r="E10" s="132"/>
      <c r="F10" s="133"/>
    </row>
    <row r="11" spans="1:6" ht="13.15" hidden="1" customHeight="1">
      <c r="A11" s="183"/>
      <c r="B11" s="186"/>
      <c r="C11" s="134"/>
      <c r="D11" s="191"/>
      <c r="E11" s="135"/>
      <c r="F11" s="136"/>
    </row>
    <row r="12" spans="1:6" ht="13.5" customHeight="1" thickBot="1">
      <c r="A12" s="137">
        <v>1</v>
      </c>
      <c r="B12" s="138">
        <v>2</v>
      </c>
      <c r="C12" s="139">
        <v>3</v>
      </c>
      <c r="D12" s="140" t="s">
        <v>1</v>
      </c>
      <c r="E12" s="141" t="s">
        <v>17</v>
      </c>
      <c r="F12" s="142" t="s">
        <v>18</v>
      </c>
    </row>
    <row r="13" spans="1:6">
      <c r="A13" s="143" t="s">
        <v>271</v>
      </c>
      <c r="B13" s="144" t="s">
        <v>272</v>
      </c>
      <c r="C13" s="145" t="s">
        <v>273</v>
      </c>
      <c r="D13" s="146">
        <v>10597450</v>
      </c>
      <c r="E13" s="147">
        <v>219007.95</v>
      </c>
      <c r="F13" s="148">
        <f>IF(OR(D13="-",IF(E13="-",0,E13)&gt;=IF(D13="-",0,D13)),"-",IF(D13="-",0,D13)-IF(E13="-",0,E13))</f>
        <v>10378442.050000001</v>
      </c>
    </row>
    <row r="14" spans="1:6">
      <c r="A14" s="149" t="s">
        <v>5</v>
      </c>
      <c r="B14" s="150"/>
      <c r="C14" s="151"/>
      <c r="D14" s="152"/>
      <c r="E14" s="153"/>
      <c r="F14" s="154"/>
    </row>
    <row r="15" spans="1:6" ht="24.6" customHeight="1">
      <c r="A15" s="143" t="s">
        <v>274</v>
      </c>
      <c r="B15" s="144" t="s">
        <v>272</v>
      </c>
      <c r="C15" s="145" t="s">
        <v>275</v>
      </c>
      <c r="D15" s="146">
        <v>10597450</v>
      </c>
      <c r="E15" s="147">
        <v>219007.95</v>
      </c>
      <c r="F15" s="148">
        <f t="shared" ref="F15:F78" si="0">IF(OR(D15="-",IF(E15="-",0,E15)&gt;=IF(D15="-",0,D15)),"-",IF(D15="-",0,D15)-IF(E15="-",0,E15))</f>
        <v>10378442.050000001</v>
      </c>
    </row>
    <row r="16" spans="1:6">
      <c r="A16" s="143" t="s">
        <v>276</v>
      </c>
      <c r="B16" s="144" t="s">
        <v>272</v>
      </c>
      <c r="C16" s="145" t="s">
        <v>277</v>
      </c>
      <c r="D16" s="146">
        <v>5633450</v>
      </c>
      <c r="E16" s="147">
        <v>115455.21</v>
      </c>
      <c r="F16" s="148">
        <f t="shared" si="0"/>
        <v>5517994.79</v>
      </c>
    </row>
    <row r="17" spans="1:6" ht="49.15" customHeight="1">
      <c r="A17" s="143" t="s">
        <v>56</v>
      </c>
      <c r="B17" s="144" t="s">
        <v>272</v>
      </c>
      <c r="C17" s="145" t="s">
        <v>278</v>
      </c>
      <c r="D17" s="146">
        <v>5195650</v>
      </c>
      <c r="E17" s="147">
        <v>114535.21</v>
      </c>
      <c r="F17" s="148">
        <f t="shared" si="0"/>
        <v>5081114.79</v>
      </c>
    </row>
    <row r="18" spans="1:6" ht="36.950000000000003" customHeight="1">
      <c r="A18" s="155" t="s">
        <v>279</v>
      </c>
      <c r="B18" s="156" t="s">
        <v>272</v>
      </c>
      <c r="C18" s="157" t="s">
        <v>280</v>
      </c>
      <c r="D18" s="158">
        <v>5195450</v>
      </c>
      <c r="E18" s="159">
        <v>114535.21</v>
      </c>
      <c r="F18" s="160">
        <f t="shared" si="0"/>
        <v>5080914.79</v>
      </c>
    </row>
    <row r="19" spans="1:6" ht="24.6" customHeight="1">
      <c r="A19" s="155" t="s">
        <v>124</v>
      </c>
      <c r="B19" s="156" t="s">
        <v>272</v>
      </c>
      <c r="C19" s="157" t="s">
        <v>281</v>
      </c>
      <c r="D19" s="158">
        <v>5195450</v>
      </c>
      <c r="E19" s="159">
        <v>114535.21</v>
      </c>
      <c r="F19" s="160">
        <f t="shared" si="0"/>
        <v>5080914.79</v>
      </c>
    </row>
    <row r="20" spans="1:6" ht="86.1" customHeight="1">
      <c r="A20" s="161" t="s">
        <v>282</v>
      </c>
      <c r="B20" s="156" t="s">
        <v>272</v>
      </c>
      <c r="C20" s="157" t="s">
        <v>283</v>
      </c>
      <c r="D20" s="158">
        <v>4514650</v>
      </c>
      <c r="E20" s="159">
        <v>81200</v>
      </c>
      <c r="F20" s="160">
        <f t="shared" si="0"/>
        <v>4433450</v>
      </c>
    </row>
    <row r="21" spans="1:6" ht="61.5" customHeight="1">
      <c r="A21" s="155" t="s">
        <v>284</v>
      </c>
      <c r="B21" s="156" t="s">
        <v>272</v>
      </c>
      <c r="C21" s="157" t="s">
        <v>285</v>
      </c>
      <c r="D21" s="158">
        <v>4514650</v>
      </c>
      <c r="E21" s="159">
        <v>81200</v>
      </c>
      <c r="F21" s="160">
        <f t="shared" si="0"/>
        <v>4433450</v>
      </c>
    </row>
    <row r="22" spans="1:6" ht="24.6" customHeight="1">
      <c r="A22" s="155" t="s">
        <v>68</v>
      </c>
      <c r="B22" s="156" t="s">
        <v>272</v>
      </c>
      <c r="C22" s="157" t="s">
        <v>286</v>
      </c>
      <c r="D22" s="158">
        <v>4514650</v>
      </c>
      <c r="E22" s="159">
        <v>81200</v>
      </c>
      <c r="F22" s="160">
        <f t="shared" si="0"/>
        <v>4433450</v>
      </c>
    </row>
    <row r="23" spans="1:6" ht="24.6" customHeight="1">
      <c r="A23" s="155" t="s">
        <v>287</v>
      </c>
      <c r="B23" s="156" t="s">
        <v>272</v>
      </c>
      <c r="C23" s="157" t="s">
        <v>288</v>
      </c>
      <c r="D23" s="158">
        <v>3274550</v>
      </c>
      <c r="E23" s="159">
        <v>81200</v>
      </c>
      <c r="F23" s="160">
        <f t="shared" si="0"/>
        <v>3193350</v>
      </c>
    </row>
    <row r="24" spans="1:6" ht="36.950000000000003" customHeight="1">
      <c r="A24" s="155" t="s">
        <v>122</v>
      </c>
      <c r="B24" s="156" t="s">
        <v>272</v>
      </c>
      <c r="C24" s="157" t="s">
        <v>289</v>
      </c>
      <c r="D24" s="158">
        <v>251200</v>
      </c>
      <c r="E24" s="159" t="s">
        <v>51</v>
      </c>
      <c r="F24" s="160">
        <f t="shared" si="0"/>
        <v>251200</v>
      </c>
    </row>
    <row r="25" spans="1:6" ht="49.15" customHeight="1">
      <c r="A25" s="155" t="s">
        <v>156</v>
      </c>
      <c r="B25" s="156" t="s">
        <v>272</v>
      </c>
      <c r="C25" s="157" t="s">
        <v>290</v>
      </c>
      <c r="D25" s="158">
        <v>988900</v>
      </c>
      <c r="E25" s="159" t="s">
        <v>51</v>
      </c>
      <c r="F25" s="160">
        <f t="shared" si="0"/>
        <v>988900</v>
      </c>
    </row>
    <row r="26" spans="1:6" ht="86.1" customHeight="1">
      <c r="A26" s="161" t="s">
        <v>291</v>
      </c>
      <c r="B26" s="156" t="s">
        <v>272</v>
      </c>
      <c r="C26" s="157" t="s">
        <v>292</v>
      </c>
      <c r="D26" s="158">
        <v>680800</v>
      </c>
      <c r="E26" s="159">
        <v>33335.21</v>
      </c>
      <c r="F26" s="160">
        <f t="shared" si="0"/>
        <v>647464.79</v>
      </c>
    </row>
    <row r="27" spans="1:6" ht="24.6" customHeight="1">
      <c r="A27" s="155" t="s">
        <v>138</v>
      </c>
      <c r="B27" s="156" t="s">
        <v>272</v>
      </c>
      <c r="C27" s="157" t="s">
        <v>293</v>
      </c>
      <c r="D27" s="158">
        <v>680800</v>
      </c>
      <c r="E27" s="159">
        <v>33335.21</v>
      </c>
      <c r="F27" s="160">
        <f t="shared" si="0"/>
        <v>647464.79</v>
      </c>
    </row>
    <row r="28" spans="1:6" ht="36.950000000000003" customHeight="1">
      <c r="A28" s="155" t="s">
        <v>136</v>
      </c>
      <c r="B28" s="156" t="s">
        <v>272</v>
      </c>
      <c r="C28" s="157" t="s">
        <v>294</v>
      </c>
      <c r="D28" s="158">
        <v>680800</v>
      </c>
      <c r="E28" s="159">
        <v>33335.21</v>
      </c>
      <c r="F28" s="160">
        <f t="shared" si="0"/>
        <v>647464.79</v>
      </c>
    </row>
    <row r="29" spans="1:6">
      <c r="A29" s="155" t="s">
        <v>192</v>
      </c>
      <c r="B29" s="156" t="s">
        <v>272</v>
      </c>
      <c r="C29" s="157" t="s">
        <v>295</v>
      </c>
      <c r="D29" s="158">
        <v>594900</v>
      </c>
      <c r="E29" s="159">
        <v>28726.19</v>
      </c>
      <c r="F29" s="160">
        <f t="shared" si="0"/>
        <v>566173.81000000006</v>
      </c>
    </row>
    <row r="30" spans="1:6">
      <c r="A30" s="155" t="s">
        <v>296</v>
      </c>
      <c r="B30" s="156" t="s">
        <v>272</v>
      </c>
      <c r="C30" s="157" t="s">
        <v>297</v>
      </c>
      <c r="D30" s="158">
        <v>85900</v>
      </c>
      <c r="E30" s="159">
        <v>4609.0200000000004</v>
      </c>
      <c r="F30" s="160">
        <f t="shared" si="0"/>
        <v>81290.98</v>
      </c>
    </row>
    <row r="31" spans="1:6" ht="36.950000000000003" customHeight="1">
      <c r="A31" s="155" t="s">
        <v>204</v>
      </c>
      <c r="B31" s="156" t="s">
        <v>272</v>
      </c>
      <c r="C31" s="157" t="s">
        <v>298</v>
      </c>
      <c r="D31" s="158">
        <v>200</v>
      </c>
      <c r="E31" s="159" t="s">
        <v>51</v>
      </c>
      <c r="F31" s="160">
        <f t="shared" si="0"/>
        <v>200</v>
      </c>
    </row>
    <row r="32" spans="1:6">
      <c r="A32" s="155" t="s">
        <v>205</v>
      </c>
      <c r="B32" s="156" t="s">
        <v>272</v>
      </c>
      <c r="C32" s="157" t="s">
        <v>299</v>
      </c>
      <c r="D32" s="158">
        <v>200</v>
      </c>
      <c r="E32" s="159" t="s">
        <v>51</v>
      </c>
      <c r="F32" s="160">
        <f t="shared" si="0"/>
        <v>200</v>
      </c>
    </row>
    <row r="33" spans="1:6" ht="135.19999999999999" customHeight="1">
      <c r="A33" s="161" t="s">
        <v>300</v>
      </c>
      <c r="B33" s="156" t="s">
        <v>272</v>
      </c>
      <c r="C33" s="157" t="s">
        <v>301</v>
      </c>
      <c r="D33" s="158">
        <v>200</v>
      </c>
      <c r="E33" s="159" t="s">
        <v>51</v>
      </c>
      <c r="F33" s="160">
        <f t="shared" si="0"/>
        <v>200</v>
      </c>
    </row>
    <row r="34" spans="1:6" ht="24.6" customHeight="1">
      <c r="A34" s="155" t="s">
        <v>138</v>
      </c>
      <c r="B34" s="156" t="s">
        <v>272</v>
      </c>
      <c r="C34" s="157" t="s">
        <v>302</v>
      </c>
      <c r="D34" s="158">
        <v>200</v>
      </c>
      <c r="E34" s="159" t="s">
        <v>51</v>
      </c>
      <c r="F34" s="160">
        <f t="shared" si="0"/>
        <v>200</v>
      </c>
    </row>
    <row r="35" spans="1:6" ht="36.950000000000003" customHeight="1">
      <c r="A35" s="155" t="s">
        <v>136</v>
      </c>
      <c r="B35" s="156" t="s">
        <v>272</v>
      </c>
      <c r="C35" s="157" t="s">
        <v>303</v>
      </c>
      <c r="D35" s="158">
        <v>200</v>
      </c>
      <c r="E35" s="159" t="s">
        <v>51</v>
      </c>
      <c r="F35" s="160">
        <f t="shared" si="0"/>
        <v>200</v>
      </c>
    </row>
    <row r="36" spans="1:6">
      <c r="A36" s="155" t="s">
        <v>192</v>
      </c>
      <c r="B36" s="156" t="s">
        <v>272</v>
      </c>
      <c r="C36" s="157" t="s">
        <v>304</v>
      </c>
      <c r="D36" s="158">
        <v>200</v>
      </c>
      <c r="E36" s="159" t="s">
        <v>51</v>
      </c>
      <c r="F36" s="160">
        <f t="shared" si="0"/>
        <v>200</v>
      </c>
    </row>
    <row r="37" spans="1:6" ht="24.6" customHeight="1">
      <c r="A37" s="143" t="s">
        <v>69</v>
      </c>
      <c r="B37" s="144" t="s">
        <v>272</v>
      </c>
      <c r="C37" s="145" t="s">
        <v>305</v>
      </c>
      <c r="D37" s="146">
        <v>294600</v>
      </c>
      <c r="E37" s="147" t="s">
        <v>51</v>
      </c>
      <c r="F37" s="148">
        <f t="shared" si="0"/>
        <v>294600</v>
      </c>
    </row>
    <row r="38" spans="1:6" ht="36.950000000000003" customHeight="1">
      <c r="A38" s="155" t="s">
        <v>204</v>
      </c>
      <c r="B38" s="156" t="s">
        <v>272</v>
      </c>
      <c r="C38" s="157" t="s">
        <v>306</v>
      </c>
      <c r="D38" s="158">
        <v>294600</v>
      </c>
      <c r="E38" s="159" t="s">
        <v>51</v>
      </c>
      <c r="F38" s="160">
        <f t="shared" si="0"/>
        <v>294600</v>
      </c>
    </row>
    <row r="39" spans="1:6">
      <c r="A39" s="155" t="s">
        <v>205</v>
      </c>
      <c r="B39" s="156" t="s">
        <v>272</v>
      </c>
      <c r="C39" s="157" t="s">
        <v>307</v>
      </c>
      <c r="D39" s="158">
        <v>294600</v>
      </c>
      <c r="E39" s="159" t="s">
        <v>51</v>
      </c>
      <c r="F39" s="160">
        <f t="shared" si="0"/>
        <v>294600</v>
      </c>
    </row>
    <row r="40" spans="1:6" ht="73.7" customHeight="1">
      <c r="A40" s="155" t="s">
        <v>308</v>
      </c>
      <c r="B40" s="156" t="s">
        <v>272</v>
      </c>
      <c r="C40" s="157" t="s">
        <v>309</v>
      </c>
      <c r="D40" s="158">
        <v>294600</v>
      </c>
      <c r="E40" s="159" t="s">
        <v>51</v>
      </c>
      <c r="F40" s="160">
        <f t="shared" si="0"/>
        <v>294600</v>
      </c>
    </row>
    <row r="41" spans="1:6">
      <c r="A41" s="155" t="s">
        <v>65</v>
      </c>
      <c r="B41" s="156" t="s">
        <v>272</v>
      </c>
      <c r="C41" s="157" t="s">
        <v>310</v>
      </c>
      <c r="D41" s="158">
        <v>294600</v>
      </c>
      <c r="E41" s="159" t="s">
        <v>51</v>
      </c>
      <c r="F41" s="160">
        <f t="shared" si="0"/>
        <v>294600</v>
      </c>
    </row>
    <row r="42" spans="1:6">
      <c r="A42" s="155" t="s">
        <v>137</v>
      </c>
      <c r="B42" s="156" t="s">
        <v>272</v>
      </c>
      <c r="C42" s="157" t="s">
        <v>311</v>
      </c>
      <c r="D42" s="158">
        <v>294600</v>
      </c>
      <c r="E42" s="159" t="s">
        <v>51</v>
      </c>
      <c r="F42" s="160">
        <f t="shared" si="0"/>
        <v>294600</v>
      </c>
    </row>
    <row r="43" spans="1:6">
      <c r="A43" s="143" t="s">
        <v>57</v>
      </c>
      <c r="B43" s="144" t="s">
        <v>272</v>
      </c>
      <c r="C43" s="145" t="s">
        <v>312</v>
      </c>
      <c r="D43" s="146">
        <v>10000</v>
      </c>
      <c r="E43" s="147" t="s">
        <v>51</v>
      </c>
      <c r="F43" s="148">
        <f t="shared" si="0"/>
        <v>10000</v>
      </c>
    </row>
    <row r="44" spans="1:6" ht="36.950000000000003" customHeight="1">
      <c r="A44" s="155" t="s">
        <v>204</v>
      </c>
      <c r="B44" s="156" t="s">
        <v>272</v>
      </c>
      <c r="C44" s="157" t="s">
        <v>313</v>
      </c>
      <c r="D44" s="158">
        <v>10000</v>
      </c>
      <c r="E44" s="159" t="s">
        <v>51</v>
      </c>
      <c r="F44" s="160">
        <f t="shared" si="0"/>
        <v>10000</v>
      </c>
    </row>
    <row r="45" spans="1:6">
      <c r="A45" s="155" t="s">
        <v>77</v>
      </c>
      <c r="B45" s="156" t="s">
        <v>272</v>
      </c>
      <c r="C45" s="157" t="s">
        <v>314</v>
      </c>
      <c r="D45" s="158">
        <v>10000</v>
      </c>
      <c r="E45" s="159" t="s">
        <v>51</v>
      </c>
      <c r="F45" s="160">
        <f t="shared" si="0"/>
        <v>10000</v>
      </c>
    </row>
    <row r="46" spans="1:6" ht="73.7" customHeight="1">
      <c r="A46" s="155" t="s">
        <v>315</v>
      </c>
      <c r="B46" s="156" t="s">
        <v>272</v>
      </c>
      <c r="C46" s="157" t="s">
        <v>316</v>
      </c>
      <c r="D46" s="158">
        <v>10000</v>
      </c>
      <c r="E46" s="159" t="s">
        <v>51</v>
      </c>
      <c r="F46" s="160">
        <f t="shared" si="0"/>
        <v>10000</v>
      </c>
    </row>
    <row r="47" spans="1:6">
      <c r="A47" s="155" t="s">
        <v>65</v>
      </c>
      <c r="B47" s="156" t="s">
        <v>272</v>
      </c>
      <c r="C47" s="157" t="s">
        <v>317</v>
      </c>
      <c r="D47" s="158">
        <v>10000</v>
      </c>
      <c r="E47" s="159" t="s">
        <v>51</v>
      </c>
      <c r="F47" s="160">
        <f t="shared" si="0"/>
        <v>10000</v>
      </c>
    </row>
    <row r="48" spans="1:6">
      <c r="A48" s="155" t="s">
        <v>67</v>
      </c>
      <c r="B48" s="156" t="s">
        <v>272</v>
      </c>
      <c r="C48" s="157" t="s">
        <v>318</v>
      </c>
      <c r="D48" s="158">
        <v>10000</v>
      </c>
      <c r="E48" s="159" t="s">
        <v>51</v>
      </c>
      <c r="F48" s="160">
        <f t="shared" si="0"/>
        <v>10000</v>
      </c>
    </row>
    <row r="49" spans="1:6">
      <c r="A49" s="143" t="s">
        <v>58</v>
      </c>
      <c r="B49" s="144" t="s">
        <v>272</v>
      </c>
      <c r="C49" s="145" t="s">
        <v>319</v>
      </c>
      <c r="D49" s="146">
        <v>133200</v>
      </c>
      <c r="E49" s="147">
        <v>920</v>
      </c>
      <c r="F49" s="148">
        <f t="shared" si="0"/>
        <v>132280</v>
      </c>
    </row>
    <row r="50" spans="1:6" ht="36.950000000000003" customHeight="1">
      <c r="A50" s="155" t="s">
        <v>279</v>
      </c>
      <c r="B50" s="156" t="s">
        <v>272</v>
      </c>
      <c r="C50" s="157" t="s">
        <v>320</v>
      </c>
      <c r="D50" s="158">
        <v>24400</v>
      </c>
      <c r="E50" s="159" t="s">
        <v>51</v>
      </c>
      <c r="F50" s="160">
        <f t="shared" si="0"/>
        <v>24400</v>
      </c>
    </row>
    <row r="51" spans="1:6" ht="24.6" customHeight="1">
      <c r="A51" s="155" t="s">
        <v>124</v>
      </c>
      <c r="B51" s="156" t="s">
        <v>272</v>
      </c>
      <c r="C51" s="157" t="s">
        <v>321</v>
      </c>
      <c r="D51" s="158">
        <v>24400</v>
      </c>
      <c r="E51" s="159" t="s">
        <v>51</v>
      </c>
      <c r="F51" s="160">
        <f t="shared" si="0"/>
        <v>24400</v>
      </c>
    </row>
    <row r="52" spans="1:6" ht="73.7" customHeight="1">
      <c r="A52" s="155" t="s">
        <v>322</v>
      </c>
      <c r="B52" s="156" t="s">
        <v>272</v>
      </c>
      <c r="C52" s="157" t="s">
        <v>323</v>
      </c>
      <c r="D52" s="158">
        <v>24400</v>
      </c>
      <c r="E52" s="159" t="s">
        <v>51</v>
      </c>
      <c r="F52" s="160">
        <f t="shared" si="0"/>
        <v>24400</v>
      </c>
    </row>
    <row r="53" spans="1:6">
      <c r="A53" s="155" t="s">
        <v>65</v>
      </c>
      <c r="B53" s="156" t="s">
        <v>272</v>
      </c>
      <c r="C53" s="157" t="s">
        <v>324</v>
      </c>
      <c r="D53" s="158">
        <v>24400</v>
      </c>
      <c r="E53" s="159" t="s">
        <v>51</v>
      </c>
      <c r="F53" s="160">
        <f t="shared" si="0"/>
        <v>24400</v>
      </c>
    </row>
    <row r="54" spans="1:6">
      <c r="A54" s="155" t="s">
        <v>66</v>
      </c>
      <c r="B54" s="156" t="s">
        <v>272</v>
      </c>
      <c r="C54" s="157" t="s">
        <v>325</v>
      </c>
      <c r="D54" s="158">
        <v>24400</v>
      </c>
      <c r="E54" s="159" t="s">
        <v>51</v>
      </c>
      <c r="F54" s="160">
        <f t="shared" si="0"/>
        <v>24400</v>
      </c>
    </row>
    <row r="55" spans="1:6" ht="24.6" customHeight="1">
      <c r="A55" s="155" t="s">
        <v>326</v>
      </c>
      <c r="B55" s="156" t="s">
        <v>272</v>
      </c>
      <c r="C55" s="157" t="s">
        <v>327</v>
      </c>
      <c r="D55" s="158">
        <v>15200</v>
      </c>
      <c r="E55" s="159" t="s">
        <v>51</v>
      </c>
      <c r="F55" s="160">
        <f t="shared" si="0"/>
        <v>15200</v>
      </c>
    </row>
    <row r="56" spans="1:6">
      <c r="A56" s="155" t="s">
        <v>328</v>
      </c>
      <c r="B56" s="156" t="s">
        <v>272</v>
      </c>
      <c r="C56" s="157" t="s">
        <v>329</v>
      </c>
      <c r="D56" s="158">
        <v>9200</v>
      </c>
      <c r="E56" s="159" t="s">
        <v>51</v>
      </c>
      <c r="F56" s="160">
        <f t="shared" si="0"/>
        <v>9200</v>
      </c>
    </row>
    <row r="57" spans="1:6" ht="24.6" customHeight="1">
      <c r="A57" s="155" t="s">
        <v>330</v>
      </c>
      <c r="B57" s="156" t="s">
        <v>272</v>
      </c>
      <c r="C57" s="157" t="s">
        <v>331</v>
      </c>
      <c r="D57" s="158">
        <v>77800</v>
      </c>
      <c r="E57" s="159">
        <v>920</v>
      </c>
      <c r="F57" s="160">
        <f t="shared" si="0"/>
        <v>76880</v>
      </c>
    </row>
    <row r="58" spans="1:6" ht="36.950000000000003" customHeight="1">
      <c r="A58" s="155" t="s">
        <v>332</v>
      </c>
      <c r="B58" s="156" t="s">
        <v>272</v>
      </c>
      <c r="C58" s="157" t="s">
        <v>333</v>
      </c>
      <c r="D58" s="158">
        <v>57800</v>
      </c>
      <c r="E58" s="159">
        <v>920</v>
      </c>
      <c r="F58" s="160">
        <f t="shared" si="0"/>
        <v>56880</v>
      </c>
    </row>
    <row r="59" spans="1:6" ht="86.1" customHeight="1">
      <c r="A59" s="161" t="s">
        <v>334</v>
      </c>
      <c r="B59" s="156" t="s">
        <v>272</v>
      </c>
      <c r="C59" s="157" t="s">
        <v>335</v>
      </c>
      <c r="D59" s="158">
        <v>42200</v>
      </c>
      <c r="E59" s="159">
        <v>920</v>
      </c>
      <c r="F59" s="160">
        <f t="shared" si="0"/>
        <v>41280</v>
      </c>
    </row>
    <row r="60" spans="1:6" ht="24.6" customHeight="1">
      <c r="A60" s="155" t="s">
        <v>138</v>
      </c>
      <c r="B60" s="156" t="s">
        <v>272</v>
      </c>
      <c r="C60" s="157" t="s">
        <v>336</v>
      </c>
      <c r="D60" s="158">
        <v>42200</v>
      </c>
      <c r="E60" s="159">
        <v>920</v>
      </c>
      <c r="F60" s="160">
        <f t="shared" si="0"/>
        <v>41280</v>
      </c>
    </row>
    <row r="61" spans="1:6" ht="36.950000000000003" customHeight="1">
      <c r="A61" s="155" t="s">
        <v>136</v>
      </c>
      <c r="B61" s="156" t="s">
        <v>272</v>
      </c>
      <c r="C61" s="157" t="s">
        <v>337</v>
      </c>
      <c r="D61" s="158">
        <v>42200</v>
      </c>
      <c r="E61" s="159">
        <v>920</v>
      </c>
      <c r="F61" s="160">
        <f t="shared" si="0"/>
        <v>41280</v>
      </c>
    </row>
    <row r="62" spans="1:6">
      <c r="A62" s="155" t="s">
        <v>192</v>
      </c>
      <c r="B62" s="156" t="s">
        <v>272</v>
      </c>
      <c r="C62" s="157" t="s">
        <v>338</v>
      </c>
      <c r="D62" s="158">
        <v>42200</v>
      </c>
      <c r="E62" s="159">
        <v>920</v>
      </c>
      <c r="F62" s="160">
        <f t="shared" si="0"/>
        <v>41280</v>
      </c>
    </row>
    <row r="63" spans="1:6" ht="110.65" customHeight="1">
      <c r="A63" s="161" t="s">
        <v>339</v>
      </c>
      <c r="B63" s="156" t="s">
        <v>272</v>
      </c>
      <c r="C63" s="157" t="s">
        <v>340</v>
      </c>
      <c r="D63" s="158">
        <v>15600</v>
      </c>
      <c r="E63" s="159" t="s">
        <v>51</v>
      </c>
      <c r="F63" s="160">
        <f t="shared" si="0"/>
        <v>15600</v>
      </c>
    </row>
    <row r="64" spans="1:6" ht="24.6" customHeight="1">
      <c r="A64" s="155" t="s">
        <v>138</v>
      </c>
      <c r="B64" s="156" t="s">
        <v>272</v>
      </c>
      <c r="C64" s="157" t="s">
        <v>341</v>
      </c>
      <c r="D64" s="158">
        <v>15600</v>
      </c>
      <c r="E64" s="159" t="s">
        <v>51</v>
      </c>
      <c r="F64" s="160">
        <f t="shared" si="0"/>
        <v>15600</v>
      </c>
    </row>
    <row r="65" spans="1:6" ht="36.950000000000003" customHeight="1">
      <c r="A65" s="155" t="s">
        <v>136</v>
      </c>
      <c r="B65" s="156" t="s">
        <v>272</v>
      </c>
      <c r="C65" s="157" t="s">
        <v>342</v>
      </c>
      <c r="D65" s="158">
        <v>15600</v>
      </c>
      <c r="E65" s="159" t="s">
        <v>51</v>
      </c>
      <c r="F65" s="160">
        <f t="shared" si="0"/>
        <v>15600</v>
      </c>
    </row>
    <row r="66" spans="1:6">
      <c r="A66" s="155" t="s">
        <v>192</v>
      </c>
      <c r="B66" s="156" t="s">
        <v>272</v>
      </c>
      <c r="C66" s="157" t="s">
        <v>343</v>
      </c>
      <c r="D66" s="158">
        <v>15600</v>
      </c>
      <c r="E66" s="159" t="s">
        <v>51</v>
      </c>
      <c r="F66" s="160">
        <f t="shared" si="0"/>
        <v>15600</v>
      </c>
    </row>
    <row r="67" spans="1:6" ht="24.6" customHeight="1">
      <c r="A67" s="155" t="s">
        <v>344</v>
      </c>
      <c r="B67" s="156" t="s">
        <v>272</v>
      </c>
      <c r="C67" s="157" t="s">
        <v>345</v>
      </c>
      <c r="D67" s="158">
        <v>20000</v>
      </c>
      <c r="E67" s="159" t="s">
        <v>51</v>
      </c>
      <c r="F67" s="160">
        <f t="shared" si="0"/>
        <v>20000</v>
      </c>
    </row>
    <row r="68" spans="1:6" ht="73.7" customHeight="1">
      <c r="A68" s="155" t="s">
        <v>346</v>
      </c>
      <c r="B68" s="156" t="s">
        <v>272</v>
      </c>
      <c r="C68" s="157" t="s">
        <v>347</v>
      </c>
      <c r="D68" s="158">
        <v>20000</v>
      </c>
      <c r="E68" s="159" t="s">
        <v>51</v>
      </c>
      <c r="F68" s="160">
        <f t="shared" si="0"/>
        <v>20000</v>
      </c>
    </row>
    <row r="69" spans="1:6" ht="24.6" customHeight="1">
      <c r="A69" s="155" t="s">
        <v>138</v>
      </c>
      <c r="B69" s="156" t="s">
        <v>272</v>
      </c>
      <c r="C69" s="157" t="s">
        <v>348</v>
      </c>
      <c r="D69" s="158">
        <v>20000</v>
      </c>
      <c r="E69" s="159" t="s">
        <v>51</v>
      </c>
      <c r="F69" s="160">
        <f t="shared" si="0"/>
        <v>20000</v>
      </c>
    </row>
    <row r="70" spans="1:6" ht="36.950000000000003" customHeight="1">
      <c r="A70" s="155" t="s">
        <v>136</v>
      </c>
      <c r="B70" s="156" t="s">
        <v>272</v>
      </c>
      <c r="C70" s="157" t="s">
        <v>349</v>
      </c>
      <c r="D70" s="158">
        <v>20000</v>
      </c>
      <c r="E70" s="159" t="s">
        <v>51</v>
      </c>
      <c r="F70" s="160">
        <f t="shared" si="0"/>
        <v>20000</v>
      </c>
    </row>
    <row r="71" spans="1:6">
      <c r="A71" s="155" t="s">
        <v>192</v>
      </c>
      <c r="B71" s="156" t="s">
        <v>272</v>
      </c>
      <c r="C71" s="157" t="s">
        <v>350</v>
      </c>
      <c r="D71" s="158">
        <v>20000</v>
      </c>
      <c r="E71" s="159" t="s">
        <v>51</v>
      </c>
      <c r="F71" s="160">
        <f t="shared" si="0"/>
        <v>20000</v>
      </c>
    </row>
    <row r="72" spans="1:6" ht="61.5" customHeight="1">
      <c r="A72" s="155" t="s">
        <v>351</v>
      </c>
      <c r="B72" s="156" t="s">
        <v>272</v>
      </c>
      <c r="C72" s="157" t="s">
        <v>352</v>
      </c>
      <c r="D72" s="158">
        <v>1000</v>
      </c>
      <c r="E72" s="159" t="s">
        <v>51</v>
      </c>
      <c r="F72" s="160">
        <f t="shared" si="0"/>
        <v>1000</v>
      </c>
    </row>
    <row r="73" spans="1:6" ht="24.6" customHeight="1">
      <c r="A73" s="155" t="s">
        <v>353</v>
      </c>
      <c r="B73" s="156" t="s">
        <v>272</v>
      </c>
      <c r="C73" s="157" t="s">
        <v>354</v>
      </c>
      <c r="D73" s="158">
        <v>1000</v>
      </c>
      <c r="E73" s="159" t="s">
        <v>51</v>
      </c>
      <c r="F73" s="160">
        <f t="shared" si="0"/>
        <v>1000</v>
      </c>
    </row>
    <row r="74" spans="1:6" ht="98.45" customHeight="1">
      <c r="A74" s="161" t="s">
        <v>355</v>
      </c>
      <c r="B74" s="156" t="s">
        <v>272</v>
      </c>
      <c r="C74" s="157" t="s">
        <v>356</v>
      </c>
      <c r="D74" s="158">
        <v>1000</v>
      </c>
      <c r="E74" s="159" t="s">
        <v>51</v>
      </c>
      <c r="F74" s="160">
        <f t="shared" si="0"/>
        <v>1000</v>
      </c>
    </row>
    <row r="75" spans="1:6" ht="24.6" customHeight="1">
      <c r="A75" s="155" t="s">
        <v>138</v>
      </c>
      <c r="B75" s="156" t="s">
        <v>272</v>
      </c>
      <c r="C75" s="157" t="s">
        <v>357</v>
      </c>
      <c r="D75" s="158">
        <v>1000</v>
      </c>
      <c r="E75" s="159" t="s">
        <v>51</v>
      </c>
      <c r="F75" s="160">
        <f t="shared" si="0"/>
        <v>1000</v>
      </c>
    </row>
    <row r="76" spans="1:6" ht="36.950000000000003" customHeight="1">
      <c r="A76" s="155" t="s">
        <v>136</v>
      </c>
      <c r="B76" s="156" t="s">
        <v>272</v>
      </c>
      <c r="C76" s="157" t="s">
        <v>358</v>
      </c>
      <c r="D76" s="158">
        <v>1000</v>
      </c>
      <c r="E76" s="159" t="s">
        <v>51</v>
      </c>
      <c r="F76" s="160">
        <f t="shared" si="0"/>
        <v>1000</v>
      </c>
    </row>
    <row r="77" spans="1:6">
      <c r="A77" s="155" t="s">
        <v>192</v>
      </c>
      <c r="B77" s="156" t="s">
        <v>272</v>
      </c>
      <c r="C77" s="157" t="s">
        <v>359</v>
      </c>
      <c r="D77" s="158">
        <v>1000</v>
      </c>
      <c r="E77" s="159" t="s">
        <v>51</v>
      </c>
      <c r="F77" s="160">
        <f t="shared" si="0"/>
        <v>1000</v>
      </c>
    </row>
    <row r="78" spans="1:6" ht="36.950000000000003" customHeight="1">
      <c r="A78" s="155" t="s">
        <v>204</v>
      </c>
      <c r="B78" s="156" t="s">
        <v>272</v>
      </c>
      <c r="C78" s="157" t="s">
        <v>360</v>
      </c>
      <c r="D78" s="158">
        <v>30000</v>
      </c>
      <c r="E78" s="159" t="s">
        <v>51</v>
      </c>
      <c r="F78" s="160">
        <f t="shared" si="0"/>
        <v>30000</v>
      </c>
    </row>
    <row r="79" spans="1:6">
      <c r="A79" s="155" t="s">
        <v>205</v>
      </c>
      <c r="B79" s="156" t="s">
        <v>272</v>
      </c>
      <c r="C79" s="157" t="s">
        <v>361</v>
      </c>
      <c r="D79" s="158">
        <v>30000</v>
      </c>
      <c r="E79" s="159" t="s">
        <v>51</v>
      </c>
      <c r="F79" s="160">
        <f t="shared" ref="F79:F142" si="1">IF(OR(D79="-",IF(E79="-",0,E79)&gt;=IF(D79="-",0,D79)),"-",IF(D79="-",0,D79)-IF(E79="-",0,E79))</f>
        <v>30000</v>
      </c>
    </row>
    <row r="80" spans="1:6" ht="73.7" customHeight="1">
      <c r="A80" s="155" t="s">
        <v>362</v>
      </c>
      <c r="B80" s="156" t="s">
        <v>272</v>
      </c>
      <c r="C80" s="157" t="s">
        <v>363</v>
      </c>
      <c r="D80" s="158">
        <v>20000</v>
      </c>
      <c r="E80" s="159" t="s">
        <v>51</v>
      </c>
      <c r="F80" s="160">
        <f t="shared" si="1"/>
        <v>20000</v>
      </c>
    </row>
    <row r="81" spans="1:6">
      <c r="A81" s="155" t="s">
        <v>65</v>
      </c>
      <c r="B81" s="156" t="s">
        <v>272</v>
      </c>
      <c r="C81" s="157" t="s">
        <v>364</v>
      </c>
      <c r="D81" s="158">
        <v>20000</v>
      </c>
      <c r="E81" s="159" t="s">
        <v>51</v>
      </c>
      <c r="F81" s="160">
        <f t="shared" si="1"/>
        <v>20000</v>
      </c>
    </row>
    <row r="82" spans="1:6">
      <c r="A82" s="155" t="s">
        <v>66</v>
      </c>
      <c r="B82" s="156" t="s">
        <v>272</v>
      </c>
      <c r="C82" s="157" t="s">
        <v>365</v>
      </c>
      <c r="D82" s="158">
        <v>20000</v>
      </c>
      <c r="E82" s="159" t="s">
        <v>51</v>
      </c>
      <c r="F82" s="160">
        <f t="shared" si="1"/>
        <v>20000</v>
      </c>
    </row>
    <row r="83" spans="1:6">
      <c r="A83" s="155" t="s">
        <v>366</v>
      </c>
      <c r="B83" s="156" t="s">
        <v>272</v>
      </c>
      <c r="C83" s="157" t="s">
        <v>367</v>
      </c>
      <c r="D83" s="158">
        <v>20000</v>
      </c>
      <c r="E83" s="159" t="s">
        <v>51</v>
      </c>
      <c r="F83" s="160">
        <f t="shared" si="1"/>
        <v>20000</v>
      </c>
    </row>
    <row r="84" spans="1:6" ht="86.1" customHeight="1">
      <c r="A84" s="161" t="s">
        <v>267</v>
      </c>
      <c r="B84" s="156" t="s">
        <v>272</v>
      </c>
      <c r="C84" s="157" t="s">
        <v>368</v>
      </c>
      <c r="D84" s="158">
        <v>10000</v>
      </c>
      <c r="E84" s="159" t="s">
        <v>51</v>
      </c>
      <c r="F84" s="160">
        <f t="shared" si="1"/>
        <v>10000</v>
      </c>
    </row>
    <row r="85" spans="1:6" ht="24.6" customHeight="1">
      <c r="A85" s="155" t="s">
        <v>138</v>
      </c>
      <c r="B85" s="156" t="s">
        <v>272</v>
      </c>
      <c r="C85" s="157" t="s">
        <v>369</v>
      </c>
      <c r="D85" s="158">
        <v>10000</v>
      </c>
      <c r="E85" s="159" t="s">
        <v>51</v>
      </c>
      <c r="F85" s="160">
        <f t="shared" si="1"/>
        <v>10000</v>
      </c>
    </row>
    <row r="86" spans="1:6" ht="36.950000000000003" customHeight="1">
      <c r="A86" s="155" t="s">
        <v>136</v>
      </c>
      <c r="B86" s="156" t="s">
        <v>272</v>
      </c>
      <c r="C86" s="157" t="s">
        <v>370</v>
      </c>
      <c r="D86" s="158">
        <v>10000</v>
      </c>
      <c r="E86" s="159" t="s">
        <v>51</v>
      </c>
      <c r="F86" s="160">
        <f t="shared" si="1"/>
        <v>10000</v>
      </c>
    </row>
    <row r="87" spans="1:6">
      <c r="A87" s="155" t="s">
        <v>192</v>
      </c>
      <c r="B87" s="156" t="s">
        <v>272</v>
      </c>
      <c r="C87" s="157" t="s">
        <v>371</v>
      </c>
      <c r="D87" s="158">
        <v>10000</v>
      </c>
      <c r="E87" s="159" t="s">
        <v>51</v>
      </c>
      <c r="F87" s="160">
        <f t="shared" si="1"/>
        <v>10000</v>
      </c>
    </row>
    <row r="88" spans="1:6">
      <c r="A88" s="143" t="s">
        <v>372</v>
      </c>
      <c r="B88" s="144" t="s">
        <v>272</v>
      </c>
      <c r="C88" s="145" t="s">
        <v>373</v>
      </c>
      <c r="D88" s="146">
        <v>240200</v>
      </c>
      <c r="E88" s="147">
        <v>4000</v>
      </c>
      <c r="F88" s="148">
        <f t="shared" si="1"/>
        <v>236200</v>
      </c>
    </row>
    <row r="89" spans="1:6">
      <c r="A89" s="143" t="s">
        <v>78</v>
      </c>
      <c r="B89" s="144" t="s">
        <v>272</v>
      </c>
      <c r="C89" s="145" t="s">
        <v>374</v>
      </c>
      <c r="D89" s="146">
        <v>240200</v>
      </c>
      <c r="E89" s="147">
        <v>4000</v>
      </c>
      <c r="F89" s="148">
        <f t="shared" si="1"/>
        <v>236200</v>
      </c>
    </row>
    <row r="90" spans="1:6" ht="36.950000000000003" customHeight="1">
      <c r="A90" s="155" t="s">
        <v>204</v>
      </c>
      <c r="B90" s="156" t="s">
        <v>272</v>
      </c>
      <c r="C90" s="157" t="s">
        <v>375</v>
      </c>
      <c r="D90" s="158">
        <v>240200</v>
      </c>
      <c r="E90" s="159">
        <v>4000</v>
      </c>
      <c r="F90" s="160">
        <f t="shared" si="1"/>
        <v>236200</v>
      </c>
    </row>
    <row r="91" spans="1:6">
      <c r="A91" s="155" t="s">
        <v>205</v>
      </c>
      <c r="B91" s="156" t="s">
        <v>272</v>
      </c>
      <c r="C91" s="157" t="s">
        <v>376</v>
      </c>
      <c r="D91" s="158">
        <v>240200</v>
      </c>
      <c r="E91" s="159">
        <v>4000</v>
      </c>
      <c r="F91" s="160">
        <f t="shared" si="1"/>
        <v>236200</v>
      </c>
    </row>
    <row r="92" spans="1:6" ht="86.1" customHeight="1">
      <c r="A92" s="155" t="s">
        <v>377</v>
      </c>
      <c r="B92" s="156" t="s">
        <v>272</v>
      </c>
      <c r="C92" s="157" t="s">
        <v>378</v>
      </c>
      <c r="D92" s="158">
        <v>240200</v>
      </c>
      <c r="E92" s="159">
        <v>4000</v>
      </c>
      <c r="F92" s="160">
        <f t="shared" si="1"/>
        <v>236200</v>
      </c>
    </row>
    <row r="93" spans="1:6" ht="61.5" customHeight="1">
      <c r="A93" s="155" t="s">
        <v>284</v>
      </c>
      <c r="B93" s="156" t="s">
        <v>272</v>
      </c>
      <c r="C93" s="157" t="s">
        <v>379</v>
      </c>
      <c r="D93" s="158">
        <v>237800</v>
      </c>
      <c r="E93" s="159">
        <v>4000</v>
      </c>
      <c r="F93" s="160">
        <f t="shared" si="1"/>
        <v>233800</v>
      </c>
    </row>
    <row r="94" spans="1:6" ht="24.6" customHeight="1">
      <c r="A94" s="155" t="s">
        <v>68</v>
      </c>
      <c r="B94" s="156" t="s">
        <v>272</v>
      </c>
      <c r="C94" s="157" t="s">
        <v>380</v>
      </c>
      <c r="D94" s="158">
        <v>237800</v>
      </c>
      <c r="E94" s="159">
        <v>4000</v>
      </c>
      <c r="F94" s="160">
        <f t="shared" si="1"/>
        <v>233800</v>
      </c>
    </row>
    <row r="95" spans="1:6" ht="24.6" customHeight="1">
      <c r="A95" s="155" t="s">
        <v>287</v>
      </c>
      <c r="B95" s="156" t="s">
        <v>272</v>
      </c>
      <c r="C95" s="157" t="s">
        <v>381</v>
      </c>
      <c r="D95" s="158">
        <v>182600</v>
      </c>
      <c r="E95" s="159">
        <v>4000</v>
      </c>
      <c r="F95" s="160">
        <f t="shared" si="1"/>
        <v>178600</v>
      </c>
    </row>
    <row r="96" spans="1:6" ht="49.15" customHeight="1">
      <c r="A96" s="155" t="s">
        <v>156</v>
      </c>
      <c r="B96" s="156" t="s">
        <v>272</v>
      </c>
      <c r="C96" s="157" t="s">
        <v>382</v>
      </c>
      <c r="D96" s="158">
        <v>55200</v>
      </c>
      <c r="E96" s="159" t="s">
        <v>51</v>
      </c>
      <c r="F96" s="160">
        <f t="shared" si="1"/>
        <v>55200</v>
      </c>
    </row>
    <row r="97" spans="1:6" ht="24.6" customHeight="1">
      <c r="A97" s="155" t="s">
        <v>138</v>
      </c>
      <c r="B97" s="156" t="s">
        <v>272</v>
      </c>
      <c r="C97" s="157" t="s">
        <v>383</v>
      </c>
      <c r="D97" s="158">
        <v>2400</v>
      </c>
      <c r="E97" s="159" t="s">
        <v>51</v>
      </c>
      <c r="F97" s="160">
        <f t="shared" si="1"/>
        <v>2400</v>
      </c>
    </row>
    <row r="98" spans="1:6" ht="36.950000000000003" customHeight="1">
      <c r="A98" s="155" t="s">
        <v>136</v>
      </c>
      <c r="B98" s="156" t="s">
        <v>272</v>
      </c>
      <c r="C98" s="157" t="s">
        <v>384</v>
      </c>
      <c r="D98" s="158">
        <v>2400</v>
      </c>
      <c r="E98" s="159" t="s">
        <v>51</v>
      </c>
      <c r="F98" s="160">
        <f t="shared" si="1"/>
        <v>2400</v>
      </c>
    </row>
    <row r="99" spans="1:6">
      <c r="A99" s="155" t="s">
        <v>192</v>
      </c>
      <c r="B99" s="156" t="s">
        <v>272</v>
      </c>
      <c r="C99" s="157" t="s">
        <v>385</v>
      </c>
      <c r="D99" s="158">
        <v>2400</v>
      </c>
      <c r="E99" s="159" t="s">
        <v>51</v>
      </c>
      <c r="F99" s="160">
        <f t="shared" si="1"/>
        <v>2400</v>
      </c>
    </row>
    <row r="100" spans="1:6" ht="24.6" customHeight="1">
      <c r="A100" s="143" t="s">
        <v>386</v>
      </c>
      <c r="B100" s="144" t="s">
        <v>272</v>
      </c>
      <c r="C100" s="145" t="s">
        <v>387</v>
      </c>
      <c r="D100" s="146">
        <v>55000</v>
      </c>
      <c r="E100" s="147" t="s">
        <v>51</v>
      </c>
      <c r="F100" s="148">
        <f t="shared" si="1"/>
        <v>55000</v>
      </c>
    </row>
    <row r="101" spans="1:6">
      <c r="A101" s="143" t="s">
        <v>388</v>
      </c>
      <c r="B101" s="144" t="s">
        <v>272</v>
      </c>
      <c r="C101" s="145" t="s">
        <v>389</v>
      </c>
      <c r="D101" s="146">
        <v>55000</v>
      </c>
      <c r="E101" s="147" t="s">
        <v>51</v>
      </c>
      <c r="F101" s="148">
        <f t="shared" si="1"/>
        <v>55000</v>
      </c>
    </row>
    <row r="102" spans="1:6" ht="61.5" customHeight="1">
      <c r="A102" s="155" t="s">
        <v>351</v>
      </c>
      <c r="B102" s="156" t="s">
        <v>272</v>
      </c>
      <c r="C102" s="157" t="s">
        <v>390</v>
      </c>
      <c r="D102" s="158">
        <v>55000</v>
      </c>
      <c r="E102" s="159" t="s">
        <v>51</v>
      </c>
      <c r="F102" s="160">
        <f t="shared" si="1"/>
        <v>55000</v>
      </c>
    </row>
    <row r="103" spans="1:6">
      <c r="A103" s="155" t="s">
        <v>79</v>
      </c>
      <c r="B103" s="156" t="s">
        <v>272</v>
      </c>
      <c r="C103" s="157" t="s">
        <v>391</v>
      </c>
      <c r="D103" s="158">
        <v>50000</v>
      </c>
      <c r="E103" s="159" t="s">
        <v>51</v>
      </c>
      <c r="F103" s="160">
        <f t="shared" si="1"/>
        <v>50000</v>
      </c>
    </row>
    <row r="104" spans="1:6" ht="98.45" customHeight="1">
      <c r="A104" s="161" t="s">
        <v>392</v>
      </c>
      <c r="B104" s="156" t="s">
        <v>272</v>
      </c>
      <c r="C104" s="157" t="s">
        <v>393</v>
      </c>
      <c r="D104" s="158">
        <v>50000</v>
      </c>
      <c r="E104" s="159" t="s">
        <v>51</v>
      </c>
      <c r="F104" s="160">
        <f t="shared" si="1"/>
        <v>50000</v>
      </c>
    </row>
    <row r="105" spans="1:6" ht="24.6" customHeight="1">
      <c r="A105" s="155" t="s">
        <v>138</v>
      </c>
      <c r="B105" s="156" t="s">
        <v>272</v>
      </c>
      <c r="C105" s="157" t="s">
        <v>394</v>
      </c>
      <c r="D105" s="158">
        <v>50000</v>
      </c>
      <c r="E105" s="159" t="s">
        <v>51</v>
      </c>
      <c r="F105" s="160">
        <f t="shared" si="1"/>
        <v>50000</v>
      </c>
    </row>
    <row r="106" spans="1:6" ht="36.950000000000003" customHeight="1">
      <c r="A106" s="155" t="s">
        <v>136</v>
      </c>
      <c r="B106" s="156" t="s">
        <v>272</v>
      </c>
      <c r="C106" s="157" t="s">
        <v>395</v>
      </c>
      <c r="D106" s="158">
        <v>50000</v>
      </c>
      <c r="E106" s="159" t="s">
        <v>51</v>
      </c>
      <c r="F106" s="160">
        <f t="shared" si="1"/>
        <v>50000</v>
      </c>
    </row>
    <row r="107" spans="1:6">
      <c r="A107" s="155" t="s">
        <v>192</v>
      </c>
      <c r="B107" s="156" t="s">
        <v>272</v>
      </c>
      <c r="C107" s="157" t="s">
        <v>396</v>
      </c>
      <c r="D107" s="158">
        <v>50000</v>
      </c>
      <c r="E107" s="159" t="s">
        <v>51</v>
      </c>
      <c r="F107" s="160">
        <f t="shared" si="1"/>
        <v>50000</v>
      </c>
    </row>
    <row r="108" spans="1:6" ht="24.6" customHeight="1">
      <c r="A108" s="155" t="s">
        <v>397</v>
      </c>
      <c r="B108" s="156" t="s">
        <v>272</v>
      </c>
      <c r="C108" s="157" t="s">
        <v>398</v>
      </c>
      <c r="D108" s="158">
        <v>5000</v>
      </c>
      <c r="E108" s="159" t="s">
        <v>51</v>
      </c>
      <c r="F108" s="160">
        <f t="shared" si="1"/>
        <v>5000</v>
      </c>
    </row>
    <row r="109" spans="1:6" ht="86.1" customHeight="1">
      <c r="A109" s="161" t="s">
        <v>399</v>
      </c>
      <c r="B109" s="156" t="s">
        <v>272</v>
      </c>
      <c r="C109" s="157" t="s">
        <v>400</v>
      </c>
      <c r="D109" s="158">
        <v>5000</v>
      </c>
      <c r="E109" s="159" t="s">
        <v>51</v>
      </c>
      <c r="F109" s="160">
        <f t="shared" si="1"/>
        <v>5000</v>
      </c>
    </row>
    <row r="110" spans="1:6" ht="24.6" customHeight="1">
      <c r="A110" s="155" t="s">
        <v>138</v>
      </c>
      <c r="B110" s="156" t="s">
        <v>272</v>
      </c>
      <c r="C110" s="157" t="s">
        <v>401</v>
      </c>
      <c r="D110" s="158">
        <v>5000</v>
      </c>
      <c r="E110" s="159" t="s">
        <v>51</v>
      </c>
      <c r="F110" s="160">
        <f t="shared" si="1"/>
        <v>5000</v>
      </c>
    </row>
    <row r="111" spans="1:6" ht="36.950000000000003" customHeight="1">
      <c r="A111" s="155" t="s">
        <v>136</v>
      </c>
      <c r="B111" s="156" t="s">
        <v>272</v>
      </c>
      <c r="C111" s="157" t="s">
        <v>402</v>
      </c>
      <c r="D111" s="158">
        <v>5000</v>
      </c>
      <c r="E111" s="159" t="s">
        <v>51</v>
      </c>
      <c r="F111" s="160">
        <f t="shared" si="1"/>
        <v>5000</v>
      </c>
    </row>
    <row r="112" spans="1:6">
      <c r="A112" s="155" t="s">
        <v>192</v>
      </c>
      <c r="B112" s="156" t="s">
        <v>272</v>
      </c>
      <c r="C112" s="157" t="s">
        <v>403</v>
      </c>
      <c r="D112" s="158">
        <v>5000</v>
      </c>
      <c r="E112" s="159" t="s">
        <v>51</v>
      </c>
      <c r="F112" s="160">
        <f t="shared" si="1"/>
        <v>5000</v>
      </c>
    </row>
    <row r="113" spans="1:6">
      <c r="A113" s="143" t="s">
        <v>404</v>
      </c>
      <c r="B113" s="144" t="s">
        <v>272</v>
      </c>
      <c r="C113" s="145" t="s">
        <v>405</v>
      </c>
      <c r="D113" s="146">
        <v>643800</v>
      </c>
      <c r="E113" s="147" t="s">
        <v>51</v>
      </c>
      <c r="F113" s="148">
        <f t="shared" si="1"/>
        <v>643800</v>
      </c>
    </row>
    <row r="114" spans="1:6">
      <c r="A114" s="143" t="s">
        <v>70</v>
      </c>
      <c r="B114" s="144" t="s">
        <v>272</v>
      </c>
      <c r="C114" s="145" t="s">
        <v>406</v>
      </c>
      <c r="D114" s="146">
        <v>593800</v>
      </c>
      <c r="E114" s="147" t="s">
        <v>51</v>
      </c>
      <c r="F114" s="148">
        <f t="shared" si="1"/>
        <v>593800</v>
      </c>
    </row>
    <row r="115" spans="1:6" ht="36.950000000000003" customHeight="1">
      <c r="A115" s="155" t="s">
        <v>80</v>
      </c>
      <c r="B115" s="156" t="s">
        <v>272</v>
      </c>
      <c r="C115" s="157" t="s">
        <v>407</v>
      </c>
      <c r="D115" s="158">
        <v>593800</v>
      </c>
      <c r="E115" s="159" t="s">
        <v>51</v>
      </c>
      <c r="F115" s="160">
        <f t="shared" si="1"/>
        <v>593800</v>
      </c>
    </row>
    <row r="116" spans="1:6" ht="36.950000000000003" customHeight="1">
      <c r="A116" s="155" t="s">
        <v>408</v>
      </c>
      <c r="B116" s="156" t="s">
        <v>272</v>
      </c>
      <c r="C116" s="157" t="s">
        <v>409</v>
      </c>
      <c r="D116" s="158">
        <v>543800</v>
      </c>
      <c r="E116" s="159" t="s">
        <v>51</v>
      </c>
      <c r="F116" s="160">
        <f t="shared" si="1"/>
        <v>543800</v>
      </c>
    </row>
    <row r="117" spans="1:6" ht="98.45" customHeight="1">
      <c r="A117" s="161" t="s">
        <v>410</v>
      </c>
      <c r="B117" s="156" t="s">
        <v>272</v>
      </c>
      <c r="C117" s="157" t="s">
        <v>411</v>
      </c>
      <c r="D117" s="158">
        <v>543800</v>
      </c>
      <c r="E117" s="159" t="s">
        <v>51</v>
      </c>
      <c r="F117" s="160">
        <f t="shared" si="1"/>
        <v>543800</v>
      </c>
    </row>
    <row r="118" spans="1:6" ht="24.6" customHeight="1">
      <c r="A118" s="155" t="s">
        <v>138</v>
      </c>
      <c r="B118" s="156" t="s">
        <v>272</v>
      </c>
      <c r="C118" s="157" t="s">
        <v>412</v>
      </c>
      <c r="D118" s="158">
        <v>543800</v>
      </c>
      <c r="E118" s="159" t="s">
        <v>51</v>
      </c>
      <c r="F118" s="160">
        <f t="shared" si="1"/>
        <v>543800</v>
      </c>
    </row>
    <row r="119" spans="1:6" ht="36.950000000000003" customHeight="1">
      <c r="A119" s="155" t="s">
        <v>136</v>
      </c>
      <c r="B119" s="156" t="s">
        <v>272</v>
      </c>
      <c r="C119" s="157" t="s">
        <v>413</v>
      </c>
      <c r="D119" s="158">
        <v>543800</v>
      </c>
      <c r="E119" s="159" t="s">
        <v>51</v>
      </c>
      <c r="F119" s="160">
        <f t="shared" si="1"/>
        <v>543800</v>
      </c>
    </row>
    <row r="120" spans="1:6">
      <c r="A120" s="155" t="s">
        <v>192</v>
      </c>
      <c r="B120" s="156" t="s">
        <v>272</v>
      </c>
      <c r="C120" s="157" t="s">
        <v>414</v>
      </c>
      <c r="D120" s="158">
        <v>543800</v>
      </c>
      <c r="E120" s="159" t="s">
        <v>51</v>
      </c>
      <c r="F120" s="160">
        <f t="shared" si="1"/>
        <v>543800</v>
      </c>
    </row>
    <row r="121" spans="1:6" ht="36.950000000000003" customHeight="1">
      <c r="A121" s="155" t="s">
        <v>415</v>
      </c>
      <c r="B121" s="156" t="s">
        <v>272</v>
      </c>
      <c r="C121" s="157" t="s">
        <v>416</v>
      </c>
      <c r="D121" s="158">
        <v>50000</v>
      </c>
      <c r="E121" s="159" t="s">
        <v>51</v>
      </c>
      <c r="F121" s="160">
        <f t="shared" si="1"/>
        <v>50000</v>
      </c>
    </row>
    <row r="122" spans="1:6" ht="73.7" customHeight="1">
      <c r="A122" s="155" t="s">
        <v>417</v>
      </c>
      <c r="B122" s="156" t="s">
        <v>272</v>
      </c>
      <c r="C122" s="157" t="s">
        <v>418</v>
      </c>
      <c r="D122" s="158">
        <v>50000</v>
      </c>
      <c r="E122" s="159" t="s">
        <v>51</v>
      </c>
      <c r="F122" s="160">
        <f t="shared" si="1"/>
        <v>50000</v>
      </c>
    </row>
    <row r="123" spans="1:6" ht="24.6" customHeight="1">
      <c r="A123" s="155" t="s">
        <v>138</v>
      </c>
      <c r="B123" s="156" t="s">
        <v>272</v>
      </c>
      <c r="C123" s="157" t="s">
        <v>419</v>
      </c>
      <c r="D123" s="158">
        <v>50000</v>
      </c>
      <c r="E123" s="159" t="s">
        <v>51</v>
      </c>
      <c r="F123" s="160">
        <f t="shared" si="1"/>
        <v>50000</v>
      </c>
    </row>
    <row r="124" spans="1:6" ht="36.950000000000003" customHeight="1">
      <c r="A124" s="155" t="s">
        <v>136</v>
      </c>
      <c r="B124" s="156" t="s">
        <v>272</v>
      </c>
      <c r="C124" s="157" t="s">
        <v>420</v>
      </c>
      <c r="D124" s="158">
        <v>50000</v>
      </c>
      <c r="E124" s="159" t="s">
        <v>51</v>
      </c>
      <c r="F124" s="160">
        <f t="shared" si="1"/>
        <v>50000</v>
      </c>
    </row>
    <row r="125" spans="1:6">
      <c r="A125" s="155" t="s">
        <v>192</v>
      </c>
      <c r="B125" s="156" t="s">
        <v>272</v>
      </c>
      <c r="C125" s="157" t="s">
        <v>421</v>
      </c>
      <c r="D125" s="158">
        <v>50000</v>
      </c>
      <c r="E125" s="159" t="s">
        <v>51</v>
      </c>
      <c r="F125" s="160">
        <f t="shared" si="1"/>
        <v>50000</v>
      </c>
    </row>
    <row r="126" spans="1:6" ht="24.6" customHeight="1">
      <c r="A126" s="143" t="s">
        <v>121</v>
      </c>
      <c r="B126" s="144" t="s">
        <v>272</v>
      </c>
      <c r="C126" s="145" t="s">
        <v>422</v>
      </c>
      <c r="D126" s="146">
        <v>50000</v>
      </c>
      <c r="E126" s="147" t="s">
        <v>51</v>
      </c>
      <c r="F126" s="148">
        <f t="shared" si="1"/>
        <v>50000</v>
      </c>
    </row>
    <row r="127" spans="1:6" ht="36.950000000000003" customHeight="1">
      <c r="A127" s="155" t="s">
        <v>204</v>
      </c>
      <c r="B127" s="156" t="s">
        <v>272</v>
      </c>
      <c r="C127" s="157" t="s">
        <v>423</v>
      </c>
      <c r="D127" s="158">
        <v>50000</v>
      </c>
      <c r="E127" s="159" t="s">
        <v>51</v>
      </c>
      <c r="F127" s="160">
        <f t="shared" si="1"/>
        <v>50000</v>
      </c>
    </row>
    <row r="128" spans="1:6">
      <c r="A128" s="155" t="s">
        <v>205</v>
      </c>
      <c r="B128" s="156" t="s">
        <v>272</v>
      </c>
      <c r="C128" s="157" t="s">
        <v>424</v>
      </c>
      <c r="D128" s="158">
        <v>50000</v>
      </c>
      <c r="E128" s="159" t="s">
        <v>51</v>
      </c>
      <c r="F128" s="160">
        <f t="shared" si="1"/>
        <v>50000</v>
      </c>
    </row>
    <row r="129" spans="1:6" ht="86.1" customHeight="1">
      <c r="A129" s="161" t="s">
        <v>425</v>
      </c>
      <c r="B129" s="156" t="s">
        <v>272</v>
      </c>
      <c r="C129" s="157" t="s">
        <v>426</v>
      </c>
      <c r="D129" s="158">
        <v>50000</v>
      </c>
      <c r="E129" s="159" t="s">
        <v>51</v>
      </c>
      <c r="F129" s="160">
        <f t="shared" si="1"/>
        <v>50000</v>
      </c>
    </row>
    <row r="130" spans="1:6" ht="24.6" customHeight="1">
      <c r="A130" s="155" t="s">
        <v>138</v>
      </c>
      <c r="B130" s="156" t="s">
        <v>272</v>
      </c>
      <c r="C130" s="157" t="s">
        <v>427</v>
      </c>
      <c r="D130" s="158">
        <v>50000</v>
      </c>
      <c r="E130" s="159" t="s">
        <v>51</v>
      </c>
      <c r="F130" s="160">
        <f t="shared" si="1"/>
        <v>50000</v>
      </c>
    </row>
    <row r="131" spans="1:6" ht="36.950000000000003" customHeight="1">
      <c r="A131" s="155" t="s">
        <v>136</v>
      </c>
      <c r="B131" s="156" t="s">
        <v>272</v>
      </c>
      <c r="C131" s="157" t="s">
        <v>428</v>
      </c>
      <c r="D131" s="158">
        <v>50000</v>
      </c>
      <c r="E131" s="159" t="s">
        <v>51</v>
      </c>
      <c r="F131" s="160">
        <f t="shared" si="1"/>
        <v>50000</v>
      </c>
    </row>
    <row r="132" spans="1:6">
      <c r="A132" s="155" t="s">
        <v>192</v>
      </c>
      <c r="B132" s="156" t="s">
        <v>272</v>
      </c>
      <c r="C132" s="157" t="s">
        <v>429</v>
      </c>
      <c r="D132" s="158">
        <v>50000</v>
      </c>
      <c r="E132" s="159" t="s">
        <v>51</v>
      </c>
      <c r="F132" s="160">
        <f t="shared" si="1"/>
        <v>50000</v>
      </c>
    </row>
    <row r="133" spans="1:6">
      <c r="A133" s="143" t="s">
        <v>430</v>
      </c>
      <c r="B133" s="144" t="s">
        <v>272</v>
      </c>
      <c r="C133" s="145" t="s">
        <v>431</v>
      </c>
      <c r="D133" s="146">
        <v>1129900</v>
      </c>
      <c r="E133" s="147">
        <v>50229.45</v>
      </c>
      <c r="F133" s="148">
        <f t="shared" si="1"/>
        <v>1079670.55</v>
      </c>
    </row>
    <row r="134" spans="1:6">
      <c r="A134" s="143" t="s">
        <v>117</v>
      </c>
      <c r="B134" s="144" t="s">
        <v>272</v>
      </c>
      <c r="C134" s="145" t="s">
        <v>432</v>
      </c>
      <c r="D134" s="146">
        <v>66700</v>
      </c>
      <c r="E134" s="147" t="s">
        <v>51</v>
      </c>
      <c r="F134" s="148">
        <f t="shared" si="1"/>
        <v>66700</v>
      </c>
    </row>
    <row r="135" spans="1:6" ht="36.950000000000003" customHeight="1">
      <c r="A135" s="155" t="s">
        <v>433</v>
      </c>
      <c r="B135" s="156" t="s">
        <v>272</v>
      </c>
      <c r="C135" s="157" t="s">
        <v>434</v>
      </c>
      <c r="D135" s="158">
        <v>66700</v>
      </c>
      <c r="E135" s="159" t="s">
        <v>51</v>
      </c>
      <c r="F135" s="160">
        <f t="shared" si="1"/>
        <v>66700</v>
      </c>
    </row>
    <row r="136" spans="1:6" ht="24.6" customHeight="1">
      <c r="A136" s="155" t="s">
        <v>118</v>
      </c>
      <c r="B136" s="156" t="s">
        <v>272</v>
      </c>
      <c r="C136" s="157" t="s">
        <v>435</v>
      </c>
      <c r="D136" s="158">
        <v>66700</v>
      </c>
      <c r="E136" s="159" t="s">
        <v>51</v>
      </c>
      <c r="F136" s="160">
        <f t="shared" si="1"/>
        <v>66700</v>
      </c>
    </row>
    <row r="137" spans="1:6" ht="123" customHeight="1">
      <c r="A137" s="161" t="s">
        <v>436</v>
      </c>
      <c r="B137" s="156" t="s">
        <v>272</v>
      </c>
      <c r="C137" s="157" t="s">
        <v>437</v>
      </c>
      <c r="D137" s="158">
        <v>16700</v>
      </c>
      <c r="E137" s="159" t="s">
        <v>51</v>
      </c>
      <c r="F137" s="160">
        <f t="shared" si="1"/>
        <v>16700</v>
      </c>
    </row>
    <row r="138" spans="1:6" ht="24.6" customHeight="1">
      <c r="A138" s="155" t="s">
        <v>138</v>
      </c>
      <c r="B138" s="156" t="s">
        <v>272</v>
      </c>
      <c r="C138" s="157" t="s">
        <v>438</v>
      </c>
      <c r="D138" s="158">
        <v>16700</v>
      </c>
      <c r="E138" s="159" t="s">
        <v>51</v>
      </c>
      <c r="F138" s="160">
        <f t="shared" si="1"/>
        <v>16700</v>
      </c>
    </row>
    <row r="139" spans="1:6" ht="36.950000000000003" customHeight="1">
      <c r="A139" s="155" t="s">
        <v>136</v>
      </c>
      <c r="B139" s="156" t="s">
        <v>272</v>
      </c>
      <c r="C139" s="157" t="s">
        <v>439</v>
      </c>
      <c r="D139" s="158">
        <v>16700</v>
      </c>
      <c r="E139" s="159" t="s">
        <v>51</v>
      </c>
      <c r="F139" s="160">
        <f t="shared" si="1"/>
        <v>16700</v>
      </c>
    </row>
    <row r="140" spans="1:6">
      <c r="A140" s="155" t="s">
        <v>192</v>
      </c>
      <c r="B140" s="156" t="s">
        <v>272</v>
      </c>
      <c r="C140" s="157" t="s">
        <v>440</v>
      </c>
      <c r="D140" s="158">
        <v>16700</v>
      </c>
      <c r="E140" s="159" t="s">
        <v>51</v>
      </c>
      <c r="F140" s="160">
        <f t="shared" si="1"/>
        <v>16700</v>
      </c>
    </row>
    <row r="141" spans="1:6" ht="86.1" customHeight="1">
      <c r="A141" s="161" t="s">
        <v>441</v>
      </c>
      <c r="B141" s="156" t="s">
        <v>272</v>
      </c>
      <c r="C141" s="157" t="s">
        <v>442</v>
      </c>
      <c r="D141" s="158">
        <v>50000</v>
      </c>
      <c r="E141" s="159" t="s">
        <v>51</v>
      </c>
      <c r="F141" s="160">
        <f t="shared" si="1"/>
        <v>50000</v>
      </c>
    </row>
    <row r="142" spans="1:6" ht="24.6" customHeight="1">
      <c r="A142" s="155" t="s">
        <v>138</v>
      </c>
      <c r="B142" s="156" t="s">
        <v>272</v>
      </c>
      <c r="C142" s="157" t="s">
        <v>443</v>
      </c>
      <c r="D142" s="158">
        <v>50000</v>
      </c>
      <c r="E142" s="159" t="s">
        <v>51</v>
      </c>
      <c r="F142" s="160">
        <f t="shared" si="1"/>
        <v>50000</v>
      </c>
    </row>
    <row r="143" spans="1:6" ht="36.950000000000003" customHeight="1">
      <c r="A143" s="155" t="s">
        <v>136</v>
      </c>
      <c r="B143" s="156" t="s">
        <v>272</v>
      </c>
      <c r="C143" s="157" t="s">
        <v>444</v>
      </c>
      <c r="D143" s="158">
        <v>50000</v>
      </c>
      <c r="E143" s="159" t="s">
        <v>51</v>
      </c>
      <c r="F143" s="160">
        <f t="shared" ref="F143:F206" si="2">IF(OR(D143="-",IF(E143="-",0,E143)&gt;=IF(D143="-",0,D143)),"-",IF(D143="-",0,D143)-IF(E143="-",0,E143))</f>
        <v>50000</v>
      </c>
    </row>
    <row r="144" spans="1:6">
      <c r="A144" s="155" t="s">
        <v>192</v>
      </c>
      <c r="B144" s="156" t="s">
        <v>272</v>
      </c>
      <c r="C144" s="157" t="s">
        <v>445</v>
      </c>
      <c r="D144" s="158">
        <v>50000</v>
      </c>
      <c r="E144" s="159" t="s">
        <v>51</v>
      </c>
      <c r="F144" s="160">
        <f t="shared" si="2"/>
        <v>50000</v>
      </c>
    </row>
    <row r="145" spans="1:6">
      <c r="A145" s="143" t="s">
        <v>158</v>
      </c>
      <c r="B145" s="144" t="s">
        <v>272</v>
      </c>
      <c r="C145" s="145" t="s">
        <v>446</v>
      </c>
      <c r="D145" s="146">
        <v>91800</v>
      </c>
      <c r="E145" s="147" t="s">
        <v>51</v>
      </c>
      <c r="F145" s="148">
        <f t="shared" si="2"/>
        <v>91800</v>
      </c>
    </row>
    <row r="146" spans="1:6" ht="36.950000000000003" customHeight="1">
      <c r="A146" s="155" t="s">
        <v>433</v>
      </c>
      <c r="B146" s="156" t="s">
        <v>272</v>
      </c>
      <c r="C146" s="157" t="s">
        <v>447</v>
      </c>
      <c r="D146" s="158">
        <v>91800</v>
      </c>
      <c r="E146" s="159" t="s">
        <v>51</v>
      </c>
      <c r="F146" s="160">
        <f t="shared" si="2"/>
        <v>91800</v>
      </c>
    </row>
    <row r="147" spans="1:6" ht="24.6" customHeight="1">
      <c r="A147" s="155" t="s">
        <v>118</v>
      </c>
      <c r="B147" s="156" t="s">
        <v>272</v>
      </c>
      <c r="C147" s="157" t="s">
        <v>448</v>
      </c>
      <c r="D147" s="158">
        <v>91800</v>
      </c>
      <c r="E147" s="159" t="s">
        <v>51</v>
      </c>
      <c r="F147" s="160">
        <f t="shared" si="2"/>
        <v>91800</v>
      </c>
    </row>
    <row r="148" spans="1:6" ht="86.1" customHeight="1">
      <c r="A148" s="161" t="s">
        <v>449</v>
      </c>
      <c r="B148" s="156" t="s">
        <v>272</v>
      </c>
      <c r="C148" s="157" t="s">
        <v>450</v>
      </c>
      <c r="D148" s="158">
        <v>91800</v>
      </c>
      <c r="E148" s="159" t="s">
        <v>51</v>
      </c>
      <c r="F148" s="160">
        <f t="shared" si="2"/>
        <v>91800</v>
      </c>
    </row>
    <row r="149" spans="1:6" ht="24.6" customHeight="1">
      <c r="A149" s="155" t="s">
        <v>138</v>
      </c>
      <c r="B149" s="156" t="s">
        <v>272</v>
      </c>
      <c r="C149" s="157" t="s">
        <v>451</v>
      </c>
      <c r="D149" s="158">
        <v>91800</v>
      </c>
      <c r="E149" s="159" t="s">
        <v>51</v>
      </c>
      <c r="F149" s="160">
        <f t="shared" si="2"/>
        <v>91800</v>
      </c>
    </row>
    <row r="150" spans="1:6" ht="36.950000000000003" customHeight="1">
      <c r="A150" s="155" t="s">
        <v>136</v>
      </c>
      <c r="B150" s="156" t="s">
        <v>272</v>
      </c>
      <c r="C150" s="157" t="s">
        <v>452</v>
      </c>
      <c r="D150" s="158">
        <v>91800</v>
      </c>
      <c r="E150" s="159" t="s">
        <v>51</v>
      </c>
      <c r="F150" s="160">
        <f t="shared" si="2"/>
        <v>91800</v>
      </c>
    </row>
    <row r="151" spans="1:6">
      <c r="A151" s="155" t="s">
        <v>192</v>
      </c>
      <c r="B151" s="156" t="s">
        <v>272</v>
      </c>
      <c r="C151" s="157" t="s">
        <v>453</v>
      </c>
      <c r="D151" s="158">
        <v>91800</v>
      </c>
      <c r="E151" s="159" t="s">
        <v>51</v>
      </c>
      <c r="F151" s="160">
        <f t="shared" si="2"/>
        <v>91800</v>
      </c>
    </row>
    <row r="152" spans="1:6">
      <c r="A152" s="143" t="s">
        <v>59</v>
      </c>
      <c r="B152" s="144" t="s">
        <v>272</v>
      </c>
      <c r="C152" s="145" t="s">
        <v>454</v>
      </c>
      <c r="D152" s="146">
        <v>971400</v>
      </c>
      <c r="E152" s="147">
        <v>50229.45</v>
      </c>
      <c r="F152" s="148">
        <f t="shared" si="2"/>
        <v>921170.55</v>
      </c>
    </row>
    <row r="153" spans="1:6" ht="36.950000000000003" customHeight="1">
      <c r="A153" s="155" t="s">
        <v>433</v>
      </c>
      <c r="B153" s="156" t="s">
        <v>272</v>
      </c>
      <c r="C153" s="157" t="s">
        <v>455</v>
      </c>
      <c r="D153" s="158">
        <v>971400</v>
      </c>
      <c r="E153" s="159">
        <v>50229.45</v>
      </c>
      <c r="F153" s="160">
        <f t="shared" si="2"/>
        <v>921170.55</v>
      </c>
    </row>
    <row r="154" spans="1:6" ht="24.6" customHeight="1">
      <c r="A154" s="155" t="s">
        <v>456</v>
      </c>
      <c r="B154" s="156" t="s">
        <v>272</v>
      </c>
      <c r="C154" s="157" t="s">
        <v>457</v>
      </c>
      <c r="D154" s="158">
        <v>971400</v>
      </c>
      <c r="E154" s="159">
        <v>50229.45</v>
      </c>
      <c r="F154" s="160">
        <f t="shared" si="2"/>
        <v>921170.55</v>
      </c>
    </row>
    <row r="155" spans="1:6" ht="73.7" customHeight="1">
      <c r="A155" s="155" t="s">
        <v>458</v>
      </c>
      <c r="B155" s="156" t="s">
        <v>272</v>
      </c>
      <c r="C155" s="157" t="s">
        <v>459</v>
      </c>
      <c r="D155" s="158">
        <v>471000</v>
      </c>
      <c r="E155" s="159">
        <v>50229.45</v>
      </c>
      <c r="F155" s="160">
        <f t="shared" si="2"/>
        <v>420770.55</v>
      </c>
    </row>
    <row r="156" spans="1:6" ht="24.6" customHeight="1">
      <c r="A156" s="155" t="s">
        <v>138</v>
      </c>
      <c r="B156" s="156" t="s">
        <v>272</v>
      </c>
      <c r="C156" s="157" t="s">
        <v>460</v>
      </c>
      <c r="D156" s="158">
        <v>471000</v>
      </c>
      <c r="E156" s="159">
        <v>50229.45</v>
      </c>
      <c r="F156" s="160">
        <f t="shared" si="2"/>
        <v>420770.55</v>
      </c>
    </row>
    <row r="157" spans="1:6" ht="36.950000000000003" customHeight="1">
      <c r="A157" s="155" t="s">
        <v>136</v>
      </c>
      <c r="B157" s="156" t="s">
        <v>272</v>
      </c>
      <c r="C157" s="157" t="s">
        <v>461</v>
      </c>
      <c r="D157" s="158">
        <v>471000</v>
      </c>
      <c r="E157" s="159">
        <v>50229.45</v>
      </c>
      <c r="F157" s="160">
        <f t="shared" si="2"/>
        <v>420770.55</v>
      </c>
    </row>
    <row r="158" spans="1:6">
      <c r="A158" s="155" t="s">
        <v>296</v>
      </c>
      <c r="B158" s="156" t="s">
        <v>272</v>
      </c>
      <c r="C158" s="157" t="s">
        <v>462</v>
      </c>
      <c r="D158" s="158">
        <v>471000</v>
      </c>
      <c r="E158" s="159">
        <v>50229.45</v>
      </c>
      <c r="F158" s="160">
        <f t="shared" si="2"/>
        <v>420770.55</v>
      </c>
    </row>
    <row r="159" spans="1:6" ht="86.1" customHeight="1">
      <c r="A159" s="161" t="s">
        <v>463</v>
      </c>
      <c r="B159" s="156" t="s">
        <v>272</v>
      </c>
      <c r="C159" s="157" t="s">
        <v>464</v>
      </c>
      <c r="D159" s="158">
        <v>50000</v>
      </c>
      <c r="E159" s="159" t="s">
        <v>51</v>
      </c>
      <c r="F159" s="160">
        <f t="shared" si="2"/>
        <v>50000</v>
      </c>
    </row>
    <row r="160" spans="1:6" ht="24.6" customHeight="1">
      <c r="A160" s="155" t="s">
        <v>138</v>
      </c>
      <c r="B160" s="156" t="s">
        <v>272</v>
      </c>
      <c r="C160" s="157" t="s">
        <v>465</v>
      </c>
      <c r="D160" s="158">
        <v>50000</v>
      </c>
      <c r="E160" s="159" t="s">
        <v>51</v>
      </c>
      <c r="F160" s="160">
        <f t="shared" si="2"/>
        <v>50000</v>
      </c>
    </row>
    <row r="161" spans="1:6" ht="36.950000000000003" customHeight="1">
      <c r="A161" s="155" t="s">
        <v>136</v>
      </c>
      <c r="B161" s="156" t="s">
        <v>272</v>
      </c>
      <c r="C161" s="157" t="s">
        <v>466</v>
      </c>
      <c r="D161" s="158">
        <v>50000</v>
      </c>
      <c r="E161" s="159" t="s">
        <v>51</v>
      </c>
      <c r="F161" s="160">
        <f t="shared" si="2"/>
        <v>50000</v>
      </c>
    </row>
    <row r="162" spans="1:6">
      <c r="A162" s="155" t="s">
        <v>192</v>
      </c>
      <c r="B162" s="156" t="s">
        <v>272</v>
      </c>
      <c r="C162" s="157" t="s">
        <v>467</v>
      </c>
      <c r="D162" s="158">
        <v>50000</v>
      </c>
      <c r="E162" s="159" t="s">
        <v>51</v>
      </c>
      <c r="F162" s="160">
        <f t="shared" si="2"/>
        <v>50000</v>
      </c>
    </row>
    <row r="163" spans="1:6" ht="86.1" customHeight="1">
      <c r="A163" s="161" t="s">
        <v>468</v>
      </c>
      <c r="B163" s="156" t="s">
        <v>272</v>
      </c>
      <c r="C163" s="157" t="s">
        <v>469</v>
      </c>
      <c r="D163" s="158">
        <v>270400</v>
      </c>
      <c r="E163" s="159" t="s">
        <v>51</v>
      </c>
      <c r="F163" s="160">
        <f t="shared" si="2"/>
        <v>270400</v>
      </c>
    </row>
    <row r="164" spans="1:6" ht="24.6" customHeight="1">
      <c r="A164" s="155" t="s">
        <v>138</v>
      </c>
      <c r="B164" s="156" t="s">
        <v>272</v>
      </c>
      <c r="C164" s="157" t="s">
        <v>470</v>
      </c>
      <c r="D164" s="158">
        <v>270400</v>
      </c>
      <c r="E164" s="159" t="s">
        <v>51</v>
      </c>
      <c r="F164" s="160">
        <f t="shared" si="2"/>
        <v>270400</v>
      </c>
    </row>
    <row r="165" spans="1:6" ht="36.950000000000003" customHeight="1">
      <c r="A165" s="155" t="s">
        <v>136</v>
      </c>
      <c r="B165" s="156" t="s">
        <v>272</v>
      </c>
      <c r="C165" s="157" t="s">
        <v>471</v>
      </c>
      <c r="D165" s="158">
        <v>270400</v>
      </c>
      <c r="E165" s="159" t="s">
        <v>51</v>
      </c>
      <c r="F165" s="160">
        <f t="shared" si="2"/>
        <v>270400</v>
      </c>
    </row>
    <row r="166" spans="1:6">
      <c r="A166" s="155" t="s">
        <v>192</v>
      </c>
      <c r="B166" s="156" t="s">
        <v>272</v>
      </c>
      <c r="C166" s="157" t="s">
        <v>472</v>
      </c>
      <c r="D166" s="158">
        <v>270400</v>
      </c>
      <c r="E166" s="159" t="s">
        <v>51</v>
      </c>
      <c r="F166" s="160">
        <f t="shared" si="2"/>
        <v>270400</v>
      </c>
    </row>
    <row r="167" spans="1:6" ht="86.1" customHeight="1">
      <c r="A167" s="161" t="s">
        <v>473</v>
      </c>
      <c r="B167" s="156" t="s">
        <v>272</v>
      </c>
      <c r="C167" s="157" t="s">
        <v>474</v>
      </c>
      <c r="D167" s="158">
        <v>180000</v>
      </c>
      <c r="E167" s="159" t="s">
        <v>51</v>
      </c>
      <c r="F167" s="160">
        <f t="shared" si="2"/>
        <v>180000</v>
      </c>
    </row>
    <row r="168" spans="1:6" ht="24.6" customHeight="1">
      <c r="A168" s="155" t="s">
        <v>138</v>
      </c>
      <c r="B168" s="156" t="s">
        <v>272</v>
      </c>
      <c r="C168" s="157" t="s">
        <v>475</v>
      </c>
      <c r="D168" s="158">
        <v>180000</v>
      </c>
      <c r="E168" s="159" t="s">
        <v>51</v>
      </c>
      <c r="F168" s="160">
        <f t="shared" si="2"/>
        <v>180000</v>
      </c>
    </row>
    <row r="169" spans="1:6" ht="36.950000000000003" customHeight="1">
      <c r="A169" s="155" t="s">
        <v>136</v>
      </c>
      <c r="B169" s="156" t="s">
        <v>272</v>
      </c>
      <c r="C169" s="157" t="s">
        <v>476</v>
      </c>
      <c r="D169" s="158">
        <v>180000</v>
      </c>
      <c r="E169" s="159" t="s">
        <v>51</v>
      </c>
      <c r="F169" s="160">
        <f t="shared" si="2"/>
        <v>180000</v>
      </c>
    </row>
    <row r="170" spans="1:6">
      <c r="A170" s="155" t="s">
        <v>192</v>
      </c>
      <c r="B170" s="156" t="s">
        <v>272</v>
      </c>
      <c r="C170" s="157" t="s">
        <v>477</v>
      </c>
      <c r="D170" s="158">
        <v>180000</v>
      </c>
      <c r="E170" s="159" t="s">
        <v>51</v>
      </c>
      <c r="F170" s="160">
        <f t="shared" si="2"/>
        <v>180000</v>
      </c>
    </row>
    <row r="171" spans="1:6">
      <c r="A171" s="143" t="s">
        <v>478</v>
      </c>
      <c r="B171" s="144" t="s">
        <v>272</v>
      </c>
      <c r="C171" s="145" t="s">
        <v>479</v>
      </c>
      <c r="D171" s="146">
        <v>20000</v>
      </c>
      <c r="E171" s="147" t="s">
        <v>51</v>
      </c>
      <c r="F171" s="148">
        <f t="shared" si="2"/>
        <v>20000</v>
      </c>
    </row>
    <row r="172" spans="1:6" ht="24.6" customHeight="1">
      <c r="A172" s="143" t="s">
        <v>177</v>
      </c>
      <c r="B172" s="144" t="s">
        <v>272</v>
      </c>
      <c r="C172" s="145" t="s">
        <v>480</v>
      </c>
      <c r="D172" s="146">
        <v>20000</v>
      </c>
      <c r="E172" s="147" t="s">
        <v>51</v>
      </c>
      <c r="F172" s="148">
        <f t="shared" si="2"/>
        <v>20000</v>
      </c>
    </row>
    <row r="173" spans="1:6" ht="24.6" customHeight="1">
      <c r="A173" s="155" t="s">
        <v>330</v>
      </c>
      <c r="B173" s="156" t="s">
        <v>272</v>
      </c>
      <c r="C173" s="157" t="s">
        <v>481</v>
      </c>
      <c r="D173" s="158">
        <v>20000</v>
      </c>
      <c r="E173" s="159" t="s">
        <v>51</v>
      </c>
      <c r="F173" s="160">
        <f t="shared" si="2"/>
        <v>20000</v>
      </c>
    </row>
    <row r="174" spans="1:6" ht="61.5" customHeight="1">
      <c r="A174" s="155" t="s">
        <v>482</v>
      </c>
      <c r="B174" s="156" t="s">
        <v>272</v>
      </c>
      <c r="C174" s="157" t="s">
        <v>483</v>
      </c>
      <c r="D174" s="158">
        <v>20000</v>
      </c>
      <c r="E174" s="159" t="s">
        <v>51</v>
      </c>
      <c r="F174" s="160">
        <f t="shared" si="2"/>
        <v>20000</v>
      </c>
    </row>
    <row r="175" spans="1:6" ht="98.45" customHeight="1">
      <c r="A175" s="161" t="s">
        <v>484</v>
      </c>
      <c r="B175" s="156" t="s">
        <v>272</v>
      </c>
      <c r="C175" s="157" t="s">
        <v>485</v>
      </c>
      <c r="D175" s="158">
        <v>20000</v>
      </c>
      <c r="E175" s="159" t="s">
        <v>51</v>
      </c>
      <c r="F175" s="160">
        <f t="shared" si="2"/>
        <v>20000</v>
      </c>
    </row>
    <row r="176" spans="1:6" ht="24.6" customHeight="1">
      <c r="A176" s="155" t="s">
        <v>138</v>
      </c>
      <c r="B176" s="156" t="s">
        <v>272</v>
      </c>
      <c r="C176" s="157" t="s">
        <v>486</v>
      </c>
      <c r="D176" s="158">
        <v>20000</v>
      </c>
      <c r="E176" s="159" t="s">
        <v>51</v>
      </c>
      <c r="F176" s="160">
        <f t="shared" si="2"/>
        <v>20000</v>
      </c>
    </row>
    <row r="177" spans="1:6" ht="36.950000000000003" customHeight="1">
      <c r="A177" s="155" t="s">
        <v>136</v>
      </c>
      <c r="B177" s="156" t="s">
        <v>272</v>
      </c>
      <c r="C177" s="157" t="s">
        <v>487</v>
      </c>
      <c r="D177" s="158">
        <v>20000</v>
      </c>
      <c r="E177" s="159" t="s">
        <v>51</v>
      </c>
      <c r="F177" s="160">
        <f t="shared" si="2"/>
        <v>20000</v>
      </c>
    </row>
    <row r="178" spans="1:6">
      <c r="A178" s="155" t="s">
        <v>192</v>
      </c>
      <c r="B178" s="156" t="s">
        <v>272</v>
      </c>
      <c r="C178" s="157" t="s">
        <v>488</v>
      </c>
      <c r="D178" s="158">
        <v>20000</v>
      </c>
      <c r="E178" s="159" t="s">
        <v>51</v>
      </c>
      <c r="F178" s="160">
        <f t="shared" si="2"/>
        <v>20000</v>
      </c>
    </row>
    <row r="179" spans="1:6">
      <c r="A179" s="143" t="s">
        <v>489</v>
      </c>
      <c r="B179" s="144" t="s">
        <v>272</v>
      </c>
      <c r="C179" s="145" t="s">
        <v>490</v>
      </c>
      <c r="D179" s="146">
        <v>2720000</v>
      </c>
      <c r="E179" s="147">
        <v>49323.29</v>
      </c>
      <c r="F179" s="148">
        <f t="shared" si="2"/>
        <v>2670676.71</v>
      </c>
    </row>
    <row r="180" spans="1:6">
      <c r="A180" s="143" t="s">
        <v>60</v>
      </c>
      <c r="B180" s="144" t="s">
        <v>272</v>
      </c>
      <c r="C180" s="145" t="s">
        <v>491</v>
      </c>
      <c r="D180" s="146">
        <v>2720000</v>
      </c>
      <c r="E180" s="147">
        <v>49323.29</v>
      </c>
      <c r="F180" s="148">
        <f t="shared" si="2"/>
        <v>2670676.71</v>
      </c>
    </row>
    <row r="181" spans="1:6" ht="24.6" customHeight="1">
      <c r="A181" s="155" t="s">
        <v>81</v>
      </c>
      <c r="B181" s="156" t="s">
        <v>272</v>
      </c>
      <c r="C181" s="157" t="s">
        <v>492</v>
      </c>
      <c r="D181" s="158">
        <v>2720000</v>
      </c>
      <c r="E181" s="159">
        <v>49323.29</v>
      </c>
      <c r="F181" s="160">
        <f t="shared" si="2"/>
        <v>2670676.71</v>
      </c>
    </row>
    <row r="182" spans="1:6" ht="24.6" customHeight="1">
      <c r="A182" s="155" t="s">
        <v>493</v>
      </c>
      <c r="B182" s="156" t="s">
        <v>272</v>
      </c>
      <c r="C182" s="157" t="s">
        <v>494</v>
      </c>
      <c r="D182" s="158">
        <v>2720000</v>
      </c>
      <c r="E182" s="159">
        <v>49323.29</v>
      </c>
      <c r="F182" s="160">
        <f t="shared" si="2"/>
        <v>2670676.71</v>
      </c>
    </row>
    <row r="183" spans="1:6" ht="73.7" customHeight="1">
      <c r="A183" s="155" t="s">
        <v>495</v>
      </c>
      <c r="B183" s="156" t="s">
        <v>272</v>
      </c>
      <c r="C183" s="157" t="s">
        <v>496</v>
      </c>
      <c r="D183" s="158">
        <v>2720000</v>
      </c>
      <c r="E183" s="159">
        <v>49323.29</v>
      </c>
      <c r="F183" s="160">
        <f t="shared" si="2"/>
        <v>2670676.71</v>
      </c>
    </row>
    <row r="184" spans="1:6" ht="36.950000000000003" customHeight="1">
      <c r="A184" s="155" t="s">
        <v>239</v>
      </c>
      <c r="B184" s="156" t="s">
        <v>272</v>
      </c>
      <c r="C184" s="157" t="s">
        <v>497</v>
      </c>
      <c r="D184" s="158">
        <v>2720000</v>
      </c>
      <c r="E184" s="159">
        <v>49323.29</v>
      </c>
      <c r="F184" s="160">
        <f t="shared" si="2"/>
        <v>2670676.71</v>
      </c>
    </row>
    <row r="185" spans="1:6">
      <c r="A185" s="155" t="s">
        <v>76</v>
      </c>
      <c r="B185" s="156" t="s">
        <v>272</v>
      </c>
      <c r="C185" s="157" t="s">
        <v>498</v>
      </c>
      <c r="D185" s="158">
        <v>2720000</v>
      </c>
      <c r="E185" s="159">
        <v>49323.29</v>
      </c>
      <c r="F185" s="160">
        <f t="shared" si="2"/>
        <v>2670676.71</v>
      </c>
    </row>
    <row r="186" spans="1:6" ht="49.15" customHeight="1">
      <c r="A186" s="155" t="s">
        <v>499</v>
      </c>
      <c r="B186" s="156" t="s">
        <v>272</v>
      </c>
      <c r="C186" s="157" t="s">
        <v>500</v>
      </c>
      <c r="D186" s="158">
        <v>2720000</v>
      </c>
      <c r="E186" s="159">
        <v>49323.29</v>
      </c>
      <c r="F186" s="160">
        <f t="shared" si="2"/>
        <v>2670676.71</v>
      </c>
    </row>
    <row r="187" spans="1:6">
      <c r="A187" s="143" t="s">
        <v>501</v>
      </c>
      <c r="B187" s="144" t="s">
        <v>272</v>
      </c>
      <c r="C187" s="145" t="s">
        <v>502</v>
      </c>
      <c r="D187" s="146">
        <v>145100</v>
      </c>
      <c r="E187" s="147" t="s">
        <v>51</v>
      </c>
      <c r="F187" s="148">
        <f t="shared" si="2"/>
        <v>145100</v>
      </c>
    </row>
    <row r="188" spans="1:6">
      <c r="A188" s="143" t="s">
        <v>120</v>
      </c>
      <c r="B188" s="144" t="s">
        <v>272</v>
      </c>
      <c r="C188" s="145" t="s">
        <v>503</v>
      </c>
      <c r="D188" s="146">
        <v>145100</v>
      </c>
      <c r="E188" s="147" t="s">
        <v>51</v>
      </c>
      <c r="F188" s="148">
        <f t="shared" si="2"/>
        <v>145100</v>
      </c>
    </row>
    <row r="189" spans="1:6" ht="24.6" customHeight="1">
      <c r="A189" s="155" t="s">
        <v>330</v>
      </c>
      <c r="B189" s="156" t="s">
        <v>272</v>
      </c>
      <c r="C189" s="157" t="s">
        <v>504</v>
      </c>
      <c r="D189" s="158">
        <v>145100</v>
      </c>
      <c r="E189" s="159" t="s">
        <v>51</v>
      </c>
      <c r="F189" s="160">
        <f t="shared" si="2"/>
        <v>145100</v>
      </c>
    </row>
    <row r="190" spans="1:6" ht="61.5" customHeight="1">
      <c r="A190" s="155" t="s">
        <v>82</v>
      </c>
      <c r="B190" s="156" t="s">
        <v>272</v>
      </c>
      <c r="C190" s="157" t="s">
        <v>505</v>
      </c>
      <c r="D190" s="158">
        <v>145100</v>
      </c>
      <c r="E190" s="159" t="s">
        <v>51</v>
      </c>
      <c r="F190" s="160">
        <f t="shared" si="2"/>
        <v>145100</v>
      </c>
    </row>
    <row r="191" spans="1:6" ht="135.19999999999999" customHeight="1">
      <c r="A191" s="161" t="s">
        <v>238</v>
      </c>
      <c r="B191" s="156" t="s">
        <v>272</v>
      </c>
      <c r="C191" s="157" t="s">
        <v>506</v>
      </c>
      <c r="D191" s="158">
        <v>145100</v>
      </c>
      <c r="E191" s="159" t="s">
        <v>51</v>
      </c>
      <c r="F191" s="160">
        <f t="shared" si="2"/>
        <v>145100</v>
      </c>
    </row>
    <row r="192" spans="1:6" ht="24.6" customHeight="1">
      <c r="A192" s="155" t="s">
        <v>71</v>
      </c>
      <c r="B192" s="156" t="s">
        <v>272</v>
      </c>
      <c r="C192" s="157" t="s">
        <v>507</v>
      </c>
      <c r="D192" s="158">
        <v>145100</v>
      </c>
      <c r="E192" s="159" t="s">
        <v>51</v>
      </c>
      <c r="F192" s="160">
        <f t="shared" si="2"/>
        <v>145100</v>
      </c>
    </row>
    <row r="193" spans="1:6" ht="24.6" customHeight="1">
      <c r="A193" s="155" t="s">
        <v>237</v>
      </c>
      <c r="B193" s="156" t="s">
        <v>272</v>
      </c>
      <c r="C193" s="157" t="s">
        <v>508</v>
      </c>
      <c r="D193" s="158">
        <v>145100</v>
      </c>
      <c r="E193" s="159" t="s">
        <v>51</v>
      </c>
      <c r="F193" s="160">
        <f t="shared" si="2"/>
        <v>145100</v>
      </c>
    </row>
    <row r="194" spans="1:6" ht="36.950000000000003" customHeight="1">
      <c r="A194" s="155" t="s">
        <v>236</v>
      </c>
      <c r="B194" s="156" t="s">
        <v>272</v>
      </c>
      <c r="C194" s="157" t="s">
        <v>509</v>
      </c>
      <c r="D194" s="158">
        <v>145100</v>
      </c>
      <c r="E194" s="159" t="s">
        <v>51</v>
      </c>
      <c r="F194" s="160">
        <f t="shared" si="2"/>
        <v>145100</v>
      </c>
    </row>
    <row r="195" spans="1:6">
      <c r="A195" s="143" t="s">
        <v>510</v>
      </c>
      <c r="B195" s="144" t="s">
        <v>272</v>
      </c>
      <c r="C195" s="145" t="s">
        <v>511</v>
      </c>
      <c r="D195" s="146">
        <v>10000</v>
      </c>
      <c r="E195" s="147" t="s">
        <v>51</v>
      </c>
      <c r="F195" s="148">
        <f t="shared" si="2"/>
        <v>10000</v>
      </c>
    </row>
    <row r="196" spans="1:6">
      <c r="A196" s="143" t="s">
        <v>61</v>
      </c>
      <c r="B196" s="144" t="s">
        <v>272</v>
      </c>
      <c r="C196" s="145" t="s">
        <v>512</v>
      </c>
      <c r="D196" s="146">
        <v>10000</v>
      </c>
      <c r="E196" s="147" t="s">
        <v>51</v>
      </c>
      <c r="F196" s="148">
        <f t="shared" si="2"/>
        <v>10000</v>
      </c>
    </row>
    <row r="197" spans="1:6" ht="36.950000000000003" customHeight="1">
      <c r="A197" s="155" t="s">
        <v>83</v>
      </c>
      <c r="B197" s="156" t="s">
        <v>272</v>
      </c>
      <c r="C197" s="157" t="s">
        <v>513</v>
      </c>
      <c r="D197" s="158">
        <v>10000</v>
      </c>
      <c r="E197" s="159" t="s">
        <v>51</v>
      </c>
      <c r="F197" s="160">
        <f t="shared" si="2"/>
        <v>10000</v>
      </c>
    </row>
    <row r="198" spans="1:6" ht="36.950000000000003" customHeight="1">
      <c r="A198" s="155" t="s">
        <v>514</v>
      </c>
      <c r="B198" s="156" t="s">
        <v>272</v>
      </c>
      <c r="C198" s="157" t="s">
        <v>515</v>
      </c>
      <c r="D198" s="158">
        <v>5000</v>
      </c>
      <c r="E198" s="159" t="s">
        <v>51</v>
      </c>
      <c r="F198" s="160">
        <f t="shared" si="2"/>
        <v>5000</v>
      </c>
    </row>
    <row r="199" spans="1:6" ht="73.7" customHeight="1">
      <c r="A199" s="161" t="s">
        <v>516</v>
      </c>
      <c r="B199" s="156" t="s">
        <v>272</v>
      </c>
      <c r="C199" s="157" t="s">
        <v>517</v>
      </c>
      <c r="D199" s="158">
        <v>5000</v>
      </c>
      <c r="E199" s="159" t="s">
        <v>51</v>
      </c>
      <c r="F199" s="160">
        <f t="shared" si="2"/>
        <v>5000</v>
      </c>
    </row>
    <row r="200" spans="1:6" ht="24.6" customHeight="1">
      <c r="A200" s="155" t="s">
        <v>138</v>
      </c>
      <c r="B200" s="156" t="s">
        <v>272</v>
      </c>
      <c r="C200" s="157" t="s">
        <v>518</v>
      </c>
      <c r="D200" s="158">
        <v>5000</v>
      </c>
      <c r="E200" s="159" t="s">
        <v>51</v>
      </c>
      <c r="F200" s="160">
        <f t="shared" si="2"/>
        <v>5000</v>
      </c>
    </row>
    <row r="201" spans="1:6" ht="36.950000000000003" customHeight="1">
      <c r="A201" s="155" t="s">
        <v>136</v>
      </c>
      <c r="B201" s="156" t="s">
        <v>272</v>
      </c>
      <c r="C201" s="157" t="s">
        <v>519</v>
      </c>
      <c r="D201" s="158">
        <v>5000</v>
      </c>
      <c r="E201" s="159" t="s">
        <v>51</v>
      </c>
      <c r="F201" s="160">
        <f t="shared" si="2"/>
        <v>5000</v>
      </c>
    </row>
    <row r="202" spans="1:6">
      <c r="A202" s="155" t="s">
        <v>192</v>
      </c>
      <c r="B202" s="156" t="s">
        <v>272</v>
      </c>
      <c r="C202" s="157" t="s">
        <v>520</v>
      </c>
      <c r="D202" s="158">
        <v>5000</v>
      </c>
      <c r="E202" s="159" t="s">
        <v>51</v>
      </c>
      <c r="F202" s="160">
        <f t="shared" si="2"/>
        <v>5000</v>
      </c>
    </row>
    <row r="203" spans="1:6" ht="24.6" customHeight="1">
      <c r="A203" s="155" t="s">
        <v>521</v>
      </c>
      <c r="B203" s="156" t="s">
        <v>272</v>
      </c>
      <c r="C203" s="157" t="s">
        <v>522</v>
      </c>
      <c r="D203" s="158">
        <v>5000</v>
      </c>
      <c r="E203" s="159" t="s">
        <v>51</v>
      </c>
      <c r="F203" s="160">
        <f t="shared" si="2"/>
        <v>5000</v>
      </c>
    </row>
    <row r="204" spans="1:6" ht="73.7" customHeight="1">
      <c r="A204" s="155" t="s">
        <v>523</v>
      </c>
      <c r="B204" s="156" t="s">
        <v>272</v>
      </c>
      <c r="C204" s="157" t="s">
        <v>524</v>
      </c>
      <c r="D204" s="158">
        <v>5000</v>
      </c>
      <c r="E204" s="159" t="s">
        <v>51</v>
      </c>
      <c r="F204" s="160">
        <f t="shared" si="2"/>
        <v>5000</v>
      </c>
    </row>
    <row r="205" spans="1:6" ht="24.6" customHeight="1">
      <c r="A205" s="155" t="s">
        <v>138</v>
      </c>
      <c r="B205" s="156" t="s">
        <v>272</v>
      </c>
      <c r="C205" s="157" t="s">
        <v>525</v>
      </c>
      <c r="D205" s="158">
        <v>5000</v>
      </c>
      <c r="E205" s="159" t="s">
        <v>51</v>
      </c>
      <c r="F205" s="160">
        <f t="shared" si="2"/>
        <v>5000</v>
      </c>
    </row>
    <row r="206" spans="1:6" ht="36.950000000000003" customHeight="1">
      <c r="A206" s="155" t="s">
        <v>136</v>
      </c>
      <c r="B206" s="156" t="s">
        <v>272</v>
      </c>
      <c r="C206" s="157" t="s">
        <v>526</v>
      </c>
      <c r="D206" s="158">
        <v>5000</v>
      </c>
      <c r="E206" s="159" t="s">
        <v>51</v>
      </c>
      <c r="F206" s="160">
        <f t="shared" si="2"/>
        <v>5000</v>
      </c>
    </row>
    <row r="207" spans="1:6" ht="13.5" thickBot="1">
      <c r="A207" s="155" t="s">
        <v>192</v>
      </c>
      <c r="B207" s="156" t="s">
        <v>272</v>
      </c>
      <c r="C207" s="157" t="s">
        <v>527</v>
      </c>
      <c r="D207" s="158">
        <v>5000</v>
      </c>
      <c r="E207" s="159" t="s">
        <v>51</v>
      </c>
      <c r="F207" s="160">
        <f t="shared" ref="F207" si="3">IF(OR(D207="-",IF(E207="-",0,E207)&gt;=IF(D207="-",0,D207)),"-",IF(D207="-",0,D207)-IF(E207="-",0,E207))</f>
        <v>5000</v>
      </c>
    </row>
    <row r="208" spans="1:6" ht="9" customHeight="1" thickBot="1">
      <c r="A208" s="162"/>
      <c r="B208" s="163"/>
      <c r="C208" s="164"/>
      <c r="D208" s="165"/>
      <c r="E208" s="163"/>
      <c r="F208" s="163"/>
    </row>
    <row r="209" spans="1:6" ht="13.5" customHeight="1" thickBot="1">
      <c r="A209" s="166" t="s">
        <v>13</v>
      </c>
      <c r="B209" s="167" t="s">
        <v>528</v>
      </c>
      <c r="C209" s="168" t="s">
        <v>273</v>
      </c>
      <c r="D209" s="169">
        <v>50</v>
      </c>
      <c r="E209" s="169">
        <v>59947.55</v>
      </c>
      <c r="F209" s="170" t="s">
        <v>529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94" t="s">
        <v>64</v>
      </c>
      <c r="B1" s="194"/>
      <c r="C1" s="194"/>
      <c r="D1" s="194"/>
      <c r="E1" s="194"/>
      <c r="F1" s="194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193</v>
      </c>
      <c r="B9" s="32" t="s">
        <v>10</v>
      </c>
      <c r="C9" s="37" t="s">
        <v>20</v>
      </c>
      <c r="D9" s="119">
        <f>D12+D18</f>
        <v>0</v>
      </c>
      <c r="E9" s="38">
        <f>E10+E17</f>
        <v>-59947.550000000279</v>
      </c>
      <c r="F9" s="39">
        <f>D9-E9</f>
        <v>59947.550000000279</v>
      </c>
    </row>
    <row r="10" spans="1:6" ht="63" hidden="1" customHeight="1">
      <c r="A10" s="66" t="s">
        <v>194</v>
      </c>
      <c r="B10" s="33" t="s">
        <v>11</v>
      </c>
      <c r="C10" s="40" t="s">
        <v>20</v>
      </c>
      <c r="D10" s="120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218</v>
      </c>
      <c r="B11" s="34" t="s">
        <v>11</v>
      </c>
      <c r="C11" s="70" t="s">
        <v>219</v>
      </c>
      <c r="D11" s="121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220</v>
      </c>
      <c r="B12" s="34" t="s">
        <v>11</v>
      </c>
      <c r="C12" s="70" t="s">
        <v>221</v>
      </c>
      <c r="D12" s="121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222</v>
      </c>
      <c r="B13" s="34" t="s">
        <v>11</v>
      </c>
      <c r="C13" s="70" t="s">
        <v>223</v>
      </c>
      <c r="D13" s="122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224</v>
      </c>
      <c r="B14" s="34" t="s">
        <v>11</v>
      </c>
      <c r="C14" s="70" t="s">
        <v>225</v>
      </c>
      <c r="D14" s="122"/>
      <c r="E14" s="43"/>
      <c r="F14" s="71" t="s">
        <v>51</v>
      </c>
    </row>
    <row r="15" spans="1:6" ht="78" hidden="1" customHeight="1">
      <c r="A15" s="104" t="s">
        <v>226</v>
      </c>
      <c r="B15" s="34" t="s">
        <v>11</v>
      </c>
      <c r="C15" s="70" t="s">
        <v>227</v>
      </c>
      <c r="D15" s="122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228</v>
      </c>
      <c r="B16" s="34" t="s">
        <v>11</v>
      </c>
      <c r="C16" s="70" t="s">
        <v>231</v>
      </c>
      <c r="D16" s="122"/>
      <c r="E16" s="43"/>
      <c r="F16" s="71" t="s">
        <v>51</v>
      </c>
    </row>
    <row r="17" spans="1:7" ht="27" customHeight="1">
      <c r="A17" s="103" t="s">
        <v>155</v>
      </c>
      <c r="B17" s="34" t="s">
        <v>150</v>
      </c>
      <c r="C17" s="44" t="s">
        <v>182</v>
      </c>
      <c r="D17" s="122">
        <f>D18</f>
        <v>0</v>
      </c>
      <c r="E17" s="43">
        <f>E18</f>
        <v>-59947.550000000279</v>
      </c>
      <c r="F17" s="46">
        <f>D17-E17</f>
        <v>59947.550000000279</v>
      </c>
      <c r="G17" s="69"/>
    </row>
    <row r="18" spans="1:7" ht="46.5" customHeight="1">
      <c r="A18" s="103" t="s">
        <v>195</v>
      </c>
      <c r="B18" s="34">
        <v>700</v>
      </c>
      <c r="C18" s="44" t="s">
        <v>191</v>
      </c>
      <c r="D18" s="121">
        <v>0</v>
      </c>
      <c r="E18" s="42">
        <f>E19+E23</f>
        <v>-59947.550000000279</v>
      </c>
      <c r="F18" s="46">
        <f>D18-E18</f>
        <v>59947.550000000279</v>
      </c>
    </row>
    <row r="19" spans="1:7" ht="33" customHeight="1">
      <c r="A19" s="103" t="s">
        <v>47</v>
      </c>
      <c r="B19" s="34">
        <v>710</v>
      </c>
      <c r="C19" s="44" t="s">
        <v>190</v>
      </c>
      <c r="D19" s="45">
        <f>D20</f>
        <v>-10597500</v>
      </c>
      <c r="E19" s="42">
        <f>E20</f>
        <v>-2529138.89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189</v>
      </c>
      <c r="D20" s="45">
        <f t="shared" ref="D20:E21" si="0">D21</f>
        <v>-10597500</v>
      </c>
      <c r="E20" s="42">
        <f t="shared" si="0"/>
        <v>-2529138.89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188</v>
      </c>
      <c r="D21" s="45">
        <f t="shared" si="0"/>
        <v>-10597500</v>
      </c>
      <c r="E21" s="42">
        <f t="shared" si="0"/>
        <v>-2529138.89</v>
      </c>
      <c r="F21" s="40" t="s">
        <v>12</v>
      </c>
    </row>
    <row r="22" spans="1:7" ht="50.25" customHeight="1">
      <c r="A22" s="103" t="s">
        <v>145</v>
      </c>
      <c r="B22" s="34">
        <v>710</v>
      </c>
      <c r="C22" s="44" t="s">
        <v>187</v>
      </c>
      <c r="D22" s="45">
        <v>-10597500</v>
      </c>
      <c r="E22" s="46">
        <v>-2529138.89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186</v>
      </c>
      <c r="D23" s="45">
        <f t="shared" ref="D23:E25" si="1">D24</f>
        <v>10597450</v>
      </c>
      <c r="E23" s="42">
        <f t="shared" si="1"/>
        <v>2469191.34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185</v>
      </c>
      <c r="D24" s="45">
        <f t="shared" si="1"/>
        <v>10597450</v>
      </c>
      <c r="E24" s="42">
        <f t="shared" si="1"/>
        <v>2469191.34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184</v>
      </c>
      <c r="D25" s="45">
        <f t="shared" si="1"/>
        <v>10597450</v>
      </c>
      <c r="E25" s="42">
        <f t="shared" si="1"/>
        <v>2469191.34</v>
      </c>
      <c r="F25" s="40" t="s">
        <v>12</v>
      </c>
    </row>
    <row r="26" spans="1:7" ht="59.25" customHeight="1" thickBot="1">
      <c r="A26" s="103" t="s">
        <v>146</v>
      </c>
      <c r="B26" s="35">
        <v>720</v>
      </c>
      <c r="C26" s="47" t="s">
        <v>183</v>
      </c>
      <c r="D26" s="48">
        <v>10597450</v>
      </c>
      <c r="E26" s="49">
        <v>2469191.34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134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135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149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268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2021-01-21T10:51:00Z</cp:lastPrinted>
  <dcterms:created xsi:type="dcterms:W3CDTF">1999-06-18T11:49:53Z</dcterms:created>
  <dcterms:modified xsi:type="dcterms:W3CDTF">2021-02-10T08:27:01Z</dcterms:modified>
</cp:coreProperties>
</file>