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 " sheetId="5" r:id="rId3"/>
    <sheet name="_params" sheetId="4" state="hidden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Доходы!$F$74</definedName>
    <definedName name="LAST_CELL" localSheetId="1">Расходы!$F$220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Доходы!$A$74</definedName>
    <definedName name="REND_1" localSheetId="1">Расходы!$A$221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Area" localSheetId="2">'Источники '!$A$1:$F$38</definedName>
  </definedNames>
  <calcPr calcId="124519"/>
</workbook>
</file>

<file path=xl/calcChain.xml><?xml version="1.0" encoding="utf-8"?>
<calcChain xmlns="http://schemas.openxmlformats.org/spreadsheetml/2006/main">
  <c r="D17" i="5"/>
  <c r="E26"/>
  <c r="E25" s="1"/>
  <c r="E24" s="1"/>
  <c r="E23" s="1"/>
  <c r="D26"/>
  <c r="D25" s="1"/>
  <c r="D24" s="1"/>
  <c r="D23" s="1"/>
  <c r="E21"/>
  <c r="E20" s="1"/>
  <c r="E19" s="1"/>
  <c r="E18" s="1"/>
  <c r="D21"/>
  <c r="D20" s="1"/>
  <c r="D19" s="1"/>
  <c r="D18" s="1"/>
  <c r="E15"/>
  <c r="E12" s="1"/>
  <c r="E11" s="1"/>
  <c r="E10" s="1"/>
  <c r="D15"/>
  <c r="E13"/>
  <c r="D13"/>
  <c r="D12" s="1"/>
  <c r="E17" l="1"/>
  <c r="E9" s="1"/>
  <c r="D9"/>
  <c r="D11"/>
  <c r="D10" s="1"/>
  <c r="F17" l="1"/>
  <c r="F9"/>
  <c r="F19" i="1" l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</calcChain>
</file>

<file path=xl/sharedStrings.xml><?xml version="1.0" encoding="utf-8"?>
<sst xmlns="http://schemas.openxmlformats.org/spreadsheetml/2006/main" count="1051" uniqueCount="542">
  <si>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</si>
  <si>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</si>
  <si>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</si>
  <si>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</si>
  <si>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</si>
  <si>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01.05.2022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</si>
  <si>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</si>
  <si>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</si>
  <si>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</si>
  <si>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</si>
  <si>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</si>
  <si>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</si>
  <si>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</si>
  <si>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</si>
  <si>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Единица измерения: руб.</t>
  </si>
  <si>
    <t>04227172</t>
  </si>
  <si>
    <t>951</t>
  </si>
  <si>
    <t>60626445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</si>
  <si>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</si>
  <si>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</si>
  <si>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</si>
  <si>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</si>
  <si>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</si>
  <si>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</si>
  <si>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</si>
  <si>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</si>
  <si>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</si>
  <si>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</si>
  <si>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</si>
  <si>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</si>
  <si>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</si>
  <si>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</si>
  <si>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</si>
  <si>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</si>
  <si>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</si>
  <si>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</si>
  <si>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</si>
  <si>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</si>
  <si>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</si>
  <si>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</si>
  <si>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</si>
  <si>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</si>
  <si>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</si>
  <si>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</si>
  <si>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</si>
  <si>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</si>
  <si>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</si>
  <si>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</si>
  <si>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</si>
  <si>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</si>
  <si>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</si>
  <si>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</si>
  <si>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</si>
  <si>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</si>
  <si>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</si>
  <si>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</si>
  <si>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</si>
  <si>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</si>
  <si>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</si>
  <si>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</si>
  <si>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</si>
  <si>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</si>
  <si>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</si>
  <si>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</si>
  <si>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</si>
  <si>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</si>
  <si>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</si>
  <si>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</si>
  <si>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</si>
  <si>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</si>
  <si>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</si>
  <si>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</si>
  <si>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</si>
  <si>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</si>
  <si>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</si>
  <si>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</si>
  <si>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</si>
  <si>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</si>
  <si>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</si>
  <si>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</si>
  <si>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</si>
  <si>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</si>
  <si>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</si>
  <si>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</si>
  <si>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</si>
  <si>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</si>
  <si>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</si>
  <si>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</si>
  <si>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</si>
  <si>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</si>
  <si>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</si>
  <si>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</si>
  <si>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</si>
  <si>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</si>
  <si>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</si>
  <si>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</si>
  <si>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</si>
  <si>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</si>
  <si>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</si>
  <si>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</si>
  <si>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</si>
  <si>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</si>
  <si>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</si>
  <si>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</si>
  <si>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</si>
  <si>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</si>
  <si>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</si>
  <si>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</si>
  <si>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</si>
  <si>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</si>
  <si>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</si>
  <si>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</si>
  <si>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</si>
  <si>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</si>
  <si>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</si>
  <si>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</si>
  <si>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</si>
  <si>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000 20227576000000150</t>
  </si>
  <si>
    <t>Субсидии бюджетам сельских поселений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</si>
  <si>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000 20227576100000150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</si>
  <si>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</si>
  <si>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</si>
  <si>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</si>
  <si>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</si>
  <si>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</si>
  <si>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</si>
  <si>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</si>
  <si>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</si>
  <si>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</si>
  <si>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</si>
  <si>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</si>
  <si>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</si>
  <si>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</si>
  <si>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</si>
  <si>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</si>
  <si>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</si>
  <si>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</si>
  <si>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</si>
  <si>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</si>
  <si>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</si>
  <si>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</si>
  <si>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</si>
  <si>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</si>
  <si>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</si>
  <si>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</si>
  <si>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</si>
  <si>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ПРОЛЕТАРСКОГО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</si>
  <si>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</si>
  <si>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</si>
  <si>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</si>
  <si>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</si>
  <si>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</si>
  <si>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Пролетарского сельского поселения  «Управление 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</si>
  <si>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</si>
  <si>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</si>
  <si>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</si>
  <si>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</si>
  <si>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</si>
  <si>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</si>
  <si>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</si>
  <si>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</si>
  <si>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</si>
  <si>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</si>
  <si>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</si>
  <si>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</si>
  <si>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</si>
  <si>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</si>
  <si>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</si>
  <si>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</si>
  <si>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</si>
  <si>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</si>
  <si>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</si>
  <si>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</si>
  <si>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</si>
  <si>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</si>
  <si>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</si>
  <si>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</si>
  <si>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</si>
  <si>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Муниципальная программа Пролетарского сельского поселения «Муниципальная политика»</t>
  </si>
  <si>
    <t xml:space="preserve">951 0104 0200000000 000 </t>
  </si>
  <si>
    <t>Подпрограма "Улучшение условий и охраны труда в Пролетарском сельском поселении"</t>
  </si>
  <si>
    <t xml:space="preserve">951 0104 0240000000 000 </t>
  </si>
  <si>
    <t>Мероприятия по диспансеризации муниципальных служащих в рамках подпрограммы «Улучшение условий и охраны труда в Пролетарском сельском поселении» муниципальной программы Пролетарского сельского поселения «Муниципальная политика»</t>
  </si>
  <si>
    <t xml:space="preserve">951 0104 0240020150 000 </t>
  </si>
  <si>
    <t xml:space="preserve">951 0104 0240020150 200 </t>
  </si>
  <si>
    <t xml:space="preserve">951 0104 0240020150 240 </t>
  </si>
  <si>
    <t xml:space="preserve">951 0104 0240020150 244 </t>
  </si>
  <si>
    <t>Реализация функций органа местного самоуправления Пролетарского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</si>
  <si>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</si>
  <si>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</si>
  <si>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</si>
  <si>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</si>
  <si>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</si>
  <si>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</si>
  <si>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</si>
  <si>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</si>
  <si>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</si>
  <si>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</si>
  <si>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</si>
  <si>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</si>
  <si>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</si>
  <si>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непрограммного направления деятельности органа местного самоуправления Пролетарского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</si>
  <si>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</si>
  <si>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</si>
  <si>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</si>
  <si>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</si>
  <si>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</si>
  <si>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</si>
  <si>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</si>
  <si>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</si>
  <si>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</si>
  <si>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</si>
  <si>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</si>
  <si>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</si>
  <si>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</si>
  <si>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</si>
  <si>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</si>
  <si>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</si>
  <si>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</si>
  <si>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</si>
  <si>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951 0113 0200000000 000 </t>
  </si>
  <si>
    <t>Подпрограмма «Реализация муниципальной программы Пролетарского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</si>
  <si>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</si>
  <si>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актов, проектов нормативно - правовых актов и иных материалов Пролетарского сельского поселения в рамках подпрограммы «Реализация муниципальной программы Пролетарского сельского поселения «Муниципальная политика» муниципальной программы Пролетарского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</si>
  <si>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</si>
  <si>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</si>
  <si>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</si>
  <si>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</si>
  <si>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Организация официального размещения нормативных правовых актов Пролетарского сельского поселения и иной правовой информации на официальном сайте Пролетарского сельского поселения в информационно-телекоммуникационной сети «Интернет» в рамках подпрограммы «Реализация муниципальной программы Пролетарского сельского поселения «Муниципальная политика» муниципальной программы Пролетарского сельского поселения «Муниципальная политика»</t>
  </si>
  <si>
    <t xml:space="preserve">951 0113 0220020160 000 </t>
  </si>
  <si>
    <t xml:space="preserve">951 0113 0220020160 200 </t>
  </si>
  <si>
    <t xml:space="preserve">951 0113 0220020160 240 </t>
  </si>
  <si>
    <t xml:space="preserve">951 0113 0220020160 244 </t>
  </si>
  <si>
    <t xml:space="preserve">951 0113 0240000000 000 </t>
  </si>
  <si>
    <t>Мероприятия по обеспечению проведения специальной оценки условий труда в рамках подпрограммы «Улучшение условий и охраны труда в Пролетарском сельском поселении» муниципальной программы Пролетарского сельского поселения «Муниципальная политика»</t>
  </si>
  <si>
    <t xml:space="preserve">951 0113 0240020140 000 </t>
  </si>
  <si>
    <t xml:space="preserve">951 0113 0240020140 200 </t>
  </si>
  <si>
    <t xml:space="preserve">951 0113 0240020140 240 </t>
  </si>
  <si>
    <t xml:space="preserve">951 0113 0240020140 244 </t>
  </si>
  <si>
    <t>Муниципальная программа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</si>
  <si>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951 0113 0300000000 000 </t>
  </si>
  <si>
    <t>Подпрограмма «Профилактика терроризма и экстремизма"</t>
  </si>
  <si>
    <t xml:space="preserve">951 0113 0330000000 000 </t>
  </si>
  <si>
    <t>Мероприятия по пропаганде противодействию экстремизму и терроризму в рамках подпрограммы «Профилактика терроризма и экстремизма»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</si>
  <si>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951 0113 0330020070 000 </t>
  </si>
  <si>
    <t xml:space="preserve">951 0113 0330020070 200 </t>
  </si>
  <si>
    <t xml:space="preserve">951 0113 0330020070 240 </t>
  </si>
  <si>
    <t xml:space="preserve">951 0113 0330020070 244 </t>
  </si>
  <si>
    <t xml:space="preserve">951 0113 9900000000 000 </t>
  </si>
  <si>
    <t xml:space="preserve">951 0113 9990000000 000 </t>
  </si>
  <si>
    <t>Уплата годового членского взноса в Ассоциацию «Совет муниципальных образований Ростовской области»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</si>
  <si>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951 0113 9990020220 000 </t>
  </si>
  <si>
    <t xml:space="preserve">951 0113 9990020220 800 </t>
  </si>
  <si>
    <t xml:space="preserve">951 0113 9990020220 850 </t>
  </si>
  <si>
    <t>Уплата иных платежей</t>
  </si>
  <si>
    <t xml:space="preserve">951 0113 9990020220 853 </t>
  </si>
  <si>
    <t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</si>
  <si>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951 0113 9990020280 000 </t>
  </si>
  <si>
    <t xml:space="preserve">951 0113 9990020280 200 </t>
  </si>
  <si>
    <t xml:space="preserve">951 0113 9990020280 240 </t>
  </si>
  <si>
    <t xml:space="preserve">951 0113 9990020280 244 </t>
  </si>
  <si>
    <t>Содержание и обслуживание имущества, находящегося в казне муниципального образования «Пролетарское сельское поселение»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</si>
  <si>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951 0113 9990020330 000 </t>
  </si>
  <si>
    <t xml:space="preserve">951 0113 9990020330 200 </t>
  </si>
  <si>
    <t xml:space="preserve">951 0113 9990020330 240 </t>
  </si>
  <si>
    <t xml:space="preserve">951 0113 9990020330 247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</si>
  <si>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</si>
  <si>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</si>
  <si>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</si>
  <si>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</si>
  <si>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</si>
  <si>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</si>
  <si>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</si>
  <si>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</si>
  <si>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</si>
  <si>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</si>
  <si>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</si>
  <si>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</si>
  <si>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</si>
  <si>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</si>
  <si>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</si>
  <si>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</si>
  <si>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</si>
  <si>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</si>
  <si>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</si>
  <si>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</si>
  <si>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</si>
  <si>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</si>
  <si>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</si>
  <si>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</si>
  <si>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</si>
  <si>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</si>
  <si>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</si>
  <si>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воде»</t>
  </si>
  <si>
    <t xml:space="preserve">951 0310 0320000000 000 </t>
  </si>
  <si>
    <t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</si>
  <si>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951 0310 0320020050 000 </t>
  </si>
  <si>
    <t xml:space="preserve">951 0310 0320020050 200 </t>
  </si>
  <si>
    <t xml:space="preserve">951 0310 0320020050 240 </t>
  </si>
  <si>
    <t xml:space="preserve">951 0310 0320020050 244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</si>
  <si>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</si>
  <si>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</si>
  <si>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</si>
  <si>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</si>
  <si>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Пролетарского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</si>
  <si>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</si>
  <si>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Пролетарского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</si>
  <si>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</si>
  <si>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</si>
  <si>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</si>
  <si>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</si>
  <si>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</si>
  <si>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</si>
  <si>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Подпрограмма «Повышение безопасности дорожного движения на территории Пролетарского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</si>
  <si>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</si>
  <si>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</si>
  <si>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951 0409 0420020310 000 </t>
  </si>
  <si>
    <t xml:space="preserve">951 0409 0420020310 200 </t>
  </si>
  <si>
    <t xml:space="preserve">951 0409 0420020310 240 </t>
  </si>
  <si>
    <t xml:space="preserve">951 0409 0420020310 244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</si>
  <si>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</si>
  <si>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</si>
  <si>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</si>
  <si>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</si>
  <si>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</si>
  <si>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951 0412 9990020290 000 </t>
  </si>
  <si>
    <t xml:space="preserve">951 0412 9990020290 200 </t>
  </si>
  <si>
    <t xml:space="preserve">951 0412 9990020290 240 </t>
  </si>
  <si>
    <t xml:space="preserve">951 0412 9990020290 244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</si>
  <si>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</si>
  <si>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</si>
  <si>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</si>
  <si>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</si>
  <si>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Пролетарского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</si>
  <si>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</si>
  <si>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"Развитие жилищно-коммунального хозяйства Пролетарского сельского поселения"</t>
  </si>
  <si>
    <t xml:space="preserve">951 0501 0510000000 000 </t>
  </si>
  <si>
    <t>Имущественный взнос некоммерческой организации «Ростовский областной фонд содействия капитальному ремонту»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</si>
  <si>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951 0501 0510020260 000 </t>
  </si>
  <si>
    <t xml:space="preserve">951 0501 0510020260 200 </t>
  </si>
  <si>
    <t xml:space="preserve">951 0501 0510020260 240 </t>
  </si>
  <si>
    <t xml:space="preserve">951 0501 0510020260 244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</si>
  <si>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</si>
  <si>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</si>
  <si>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</si>
  <si>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</si>
  <si>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</si>
  <si>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951 0502 0510020300 000 </t>
  </si>
  <si>
    <t xml:space="preserve">951 0502 0510020300 200 </t>
  </si>
  <si>
    <t xml:space="preserve">951 0502 0510020300 240 </t>
  </si>
  <si>
    <t xml:space="preserve">951 0502 0510020300 244 </t>
  </si>
  <si>
    <t>Мероприятия на строительство, реконструкцию, капитальный ремонт и содержание объектов газоснабжения, включая разработку проектной документации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</si>
  <si>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951 0502 0510020340 000 </t>
  </si>
  <si>
    <t>Капитальные вложения в объекты государственной (муниципальной) собственности</t>
  </si>
  <si>
    <t xml:space="preserve">951 0502 0510020340 400 </t>
  </si>
  <si>
    <t>Бюджетные инвестиции</t>
  </si>
  <si>
    <t xml:space="preserve">951 0502 0510020340 410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</si>
  <si>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</si>
  <si>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951 0502 0510020340 414 </t>
  </si>
  <si>
    <t>Расходы на обеспечение комплексного развития сельских территорий (Субсидия на обеспечение комплексного развития сельских территорий в рамках реализации мероприятия «Современный облик сельских территорий»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</si>
  <si>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05100R5766 000 </t>
  </si>
  <si>
    <t xml:space="preserve">951 0502 05100R5766 400 </t>
  </si>
  <si>
    <t xml:space="preserve">951 0502 05100R5766 410 </t>
  </si>
  <si>
    <t xml:space="preserve">951 0502 05100R5766 414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</si>
  <si>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</si>
  <si>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</si>
  <si>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</si>
  <si>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Пролетарского сельского поселения"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</si>
  <si>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</si>
  <si>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</si>
  <si>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951 0503 0520020080 000 </t>
  </si>
  <si>
    <t xml:space="preserve">951 0503 0520020080 200 </t>
  </si>
  <si>
    <t xml:space="preserve">951 0503 0520020080 240 </t>
  </si>
  <si>
    <t xml:space="preserve">951 0503 0520020080 247 </t>
  </si>
  <si>
    <t>Мероприятия по техническому обслуживанию линий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</si>
  <si>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</si>
  <si>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</si>
  <si>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</si>
  <si>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</si>
  <si>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</si>
  <si>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</si>
  <si>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</si>
  <si>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</si>
  <si>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</si>
  <si>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уборке мусора и несанкционированных свалок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</si>
  <si>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951 0503 0520020110 000 </t>
  </si>
  <si>
    <t xml:space="preserve">951 0503 0520020110 200 </t>
  </si>
  <si>
    <t xml:space="preserve">951 0503 0520020110 240 </t>
  </si>
  <si>
    <t xml:space="preserve">951 0503 0520020110 244 </t>
  </si>
  <si>
    <t>Расходы на мероприятия по грантовой поддержке местных инициатив граждан, проживающих в сельской местности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</si>
  <si>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05200S3690 000 </t>
  </si>
  <si>
    <t xml:space="preserve">951 0503 05200S3690 200 </t>
  </si>
  <si>
    <t xml:space="preserve">951 0503 05200S3690 240 </t>
  </si>
  <si>
    <t xml:space="preserve">951 0503 05200S3690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</si>
  <si>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</si>
  <si>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</si>
  <si>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</si>
  <si>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</si>
  <si>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</si>
  <si>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"Развитие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самоуправления"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</si>
  <si>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</si>
  <si>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</si>
  <si>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</si>
  <si>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</si>
  <si>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</si>
  <si>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</si>
  <si>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</si>
  <si>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</si>
  <si>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</si>
  <si>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</si>
  <si>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Пролетарского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</si>
  <si>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</si>
  <si>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деятельности"</t>
  </si>
  <si>
    <t xml:space="preserve">951 0801 0610000000 000 </t>
  </si>
  <si>
    <t>Расходы на обеспечение деятельности (оказание услуг) муниципальных учреждений Пролетарского сельского поселения в рамках подпрограммы «Развитие культурно-досуговой деятельности» муниципальной программы Пролетарского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</si>
  <si>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</si>
  <si>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</si>
  <si>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</si>
  <si>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</si>
  <si>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</si>
  <si>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</si>
  <si>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</si>
  <si>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</si>
  <si>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</si>
  <si>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</si>
  <si>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</si>
  <si>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</si>
  <si>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</si>
  <si>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 xml:space="preserve">951 1001 0230000000 000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</si>
  <si>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Пролетарского сельского поселения «Муниципальная политика»</t>
  </si>
  <si>
    <t xml:space="preserve">951 1001 0230011020 000 </t>
  </si>
  <si>
    <t>Социальное обеспечение и иные выплаты населению</t>
  </si>
  <si>
    <t xml:space="preserve">951 1001 0230011020 300 </t>
  </si>
  <si>
    <t>Публичные нормативные социальные выплаты гражданам</t>
  </si>
  <si>
    <t xml:space="preserve">951 1001 0230011020 310 </t>
  </si>
  <si>
    <t>Иные пенсии, социальные доплаты к пенсиям</t>
  </si>
  <si>
    <t xml:space="preserve">951 1001 0230011020 312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</si>
  <si>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</si>
  <si>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</si>
  <si>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</si>
  <si>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</si>
  <si>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Пролетарского сельского поселения «Развитие физической культуры и спорта»</t>
  </si>
  <si>
    <t xml:space="preserve">951 1102 0700000000 000 </t>
  </si>
  <si>
    <t>Подпрограмма «Развитие физической культуры и массового спорта в Пролетарском сельском поселении»</t>
  </si>
  <si>
    <t xml:space="preserve">951 1102 0710000000 000 </t>
  </si>
  <si>
    <t>Обеспечение организации и проведение спортивных мероприятий в рамках подпрограммы «Развитие физической культуры и массового спорта в Пролетарском сельском поселении» муниципальной программы Пролетарского сельского поселения «Развитие физической культуры и спорта»</t>
  </si>
  <si>
    <t xml:space="preserve">951 1102 0710020130 000 </t>
  </si>
  <si>
    <t xml:space="preserve">951 1102 0710020130 200 </t>
  </si>
  <si>
    <t xml:space="preserve">951 1102 0710020130 240 </t>
  </si>
  <si>
    <t xml:space="preserve">951 1102 0710020130 244 </t>
  </si>
  <si>
    <t>Подпрограмма «Развитие материальной и спортивной базы»</t>
  </si>
  <si>
    <t xml:space="preserve">951 1102 0720000000 000 </t>
  </si>
  <si>
    <t>Мероприятия по развитию материальной и спортивной базы в Пролетарском сельском поселении в рамках подпрограммы «Развитие материальной и спортивной базы» муниципальной программы Пролетарского сельского поселения «Развитие физической культуры и спорта»</t>
  </si>
  <si>
    <t xml:space="preserve">951 1102 0720020120 000 </t>
  </si>
  <si>
    <t xml:space="preserve">951 1102 0720020120 200 </t>
  </si>
  <si>
    <t xml:space="preserve">951 1102 0720020120 240 </t>
  </si>
  <si>
    <t xml:space="preserve">951 1102 0720020120 244 </t>
  </si>
  <si>
    <t>Результат исполнения бюджета (дефицит / профицит)</t>
  </si>
  <si>
    <t>450</t>
  </si>
  <si>
    <t xml:space="preserve">x                    </t>
  </si>
  <si>
    <t>500</t>
  </si>
  <si>
    <t>520</t>
  </si>
  <si>
    <t>700</t>
  </si>
  <si>
    <t>710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</si>
  <si>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</si>
  <si>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</si>
  <si>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</si>
  <si>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</si>
  <si>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</si>
  <si>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</si>
  <si>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</si>
  <si>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</si>
  <si>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</si>
  <si>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</si>
  <si>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</si>
  <si>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</si>
  <si>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</si>
  <si>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</si>
  <si>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</si>
  <si>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</si>
  <si>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C:\243\117M01.txt</t>
  </si>
  <si>
    <t>Доходы/EXPORT_SRC_CODE</t>
  </si>
  <si>
    <t>Доходы/PERIOD</t>
  </si>
  <si>
    <t>Муниципальное образование "Пролетарское сельское поселение Красносулинского района"</t>
  </si>
  <si>
    <r>
      <t xml:space="preserve">Периодичность: </t>
    </r>
    <r>
      <rPr>
        <b/>
        <u/>
        <sz val="9"/>
        <rFont val="Arial Cyr"/>
        <charset val="204"/>
      </rPr>
      <t>месячная</t>
    </r>
    <r>
      <rPr>
        <sz val="9"/>
        <rFont val="Arial Cyr"/>
      </rPr>
      <t xml:space="preserve">, </t>
    </r>
    <r>
      <rPr>
        <sz val="9"/>
        <rFont val="Arial Cyr"/>
        <charset val="204"/>
      </rPr>
      <t>квартальная</t>
    </r>
    <r>
      <rPr>
        <sz val="9"/>
        <rFont val="Arial Cyr"/>
      </rPr>
      <t>, годовая</t>
    </r>
  </si>
  <si>
    <t>на 01 мая 2022г.</t>
  </si>
  <si>
    <t>01.05.2022г.</t>
  </si>
  <si>
    <t>3. Источники финансирования дефицита бюджета</t>
  </si>
  <si>
    <t>Код</t>
  </si>
  <si>
    <t xml:space="preserve">Код источника </t>
  </si>
  <si>
    <t>Утвержденные</t>
  </si>
  <si>
    <t xml:space="preserve">Неисполненные </t>
  </si>
  <si>
    <t>стро-</t>
  </si>
  <si>
    <t>финансирования</t>
  </si>
  <si>
    <t>бюджетные</t>
  </si>
  <si>
    <t>назначения</t>
  </si>
  <si>
    <t>ки</t>
  </si>
  <si>
    <t xml:space="preserve">дефицита бюджета </t>
  </si>
  <si>
    <t xml:space="preserve">по бюджетной </t>
  </si>
  <si>
    <t>классификации</t>
  </si>
  <si>
    <t xml:space="preserve">Источники финансирования дефицита бюджетов - всего  </t>
  </si>
  <si>
    <t>Х</t>
  </si>
  <si>
    <t>в том числе:                источники внутреннего финансирования                       из них:</t>
  </si>
  <si>
    <t>Бюджетные кредиты из других бюджетов бюджетной системы РФ</t>
  </si>
  <si>
    <t>000 01 03 00 00 00 0000 000</t>
  </si>
  <si>
    <t>Бюджетные кредиты из других бюджетов бюджетной системы РФ в валюте РФ</t>
  </si>
  <si>
    <t>000 01 03 01 00 00 0000 000</t>
  </si>
  <si>
    <t>Привлечение бюджетных кредитов из других бюджетов бюджетной системы РФ в валюте РФ</t>
  </si>
  <si>
    <t>000 01 03 01 00 00 0000 700</t>
  </si>
  <si>
    <t>Привлечение  кредитов из других бюджетов бюджетной системы РФ бюджетами сельских поселений  в валюте РФ</t>
  </si>
  <si>
    <t>000 01 03 01 00 10 0000 710</t>
  </si>
  <si>
    <t>Погашение бюджетных кредитов, полученных из других бюджетов бюджетной системы РФ в валюте РФ</t>
  </si>
  <si>
    <t>000 01 03 01 00 00 0000 800</t>
  </si>
  <si>
    <t>Погашение бюджетами сельских поселений кредитов из других бюджетов бюджетной системы  РФ в валюте РФ</t>
  </si>
  <si>
    <t>000 01 03 01 00 10 0000 810</t>
  </si>
  <si>
    <t xml:space="preserve">Изменение остатков средств </t>
  </si>
  <si>
    <t>000 01 00 00 00 00 0000 000</t>
  </si>
  <si>
    <t>Увеличение остатков средств , всего                        в том числе:</t>
  </si>
  <si>
    <t>000 01 00 00 00 00 0000 500</t>
  </si>
  <si>
    <t>х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</si>
  <si>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</si>
  <si>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</si>
  <si>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</si>
  <si>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</si>
  <si>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</si>
  <si>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</si>
  <si>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000 01 05 02 01 10 0000 510</t>
  </si>
  <si>
    <t>Уменьшение остатков средств бюджетов, всего             в том числе: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</si>
  <si>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</si>
  <si>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</si>
  <si>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</si>
  <si>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</si>
  <si>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</si>
  <si>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</si>
  <si>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</si>
  <si>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000 01 05 02 01 10 0000 610</t>
  </si>
  <si>
    <t xml:space="preserve"> Руководитель __________________А.И. Богатых</t>
  </si>
  <si>
    <t xml:space="preserve"> (подпись) (расшифровка подписи)</t>
  </si>
  <si>
    <t>Руководитель финансово- __________________ В.В.Цыгулева</t>
  </si>
  <si>
    <t>экономической службы (подпись) (расшифровка подписи)</t>
  </si>
  <si>
    <t xml:space="preserve">Главный бухгалтер ________________Е.А. Ашифина </t>
  </si>
  <si>
    <t>"12"        мая          2022г.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</si>
</sst>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12"/>
      <name val="Arial Cyr"/>
    </font>
    <font>
      <sz val="9"/>
      <name val="Arial Cyr"/>
    </font>
    <font>
      <sz val="9"/>
      <name val="Arial Cyr"/>
      <charset val="204"/>
    </font>
    <font>
      <b/>
      <u/>
      <sz val="9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7">
    <xf numFmtId="0" fontId="0" fillId="0" borderId="0"/>
    <xf numFmtId="0" fontId="8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5" fillId="0" borderId="0"/>
  </cellStyleXfs>
  <cellXfs count="157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49" fontId="2" fillId="0" borderId="18" xfId="0" applyNumberFormat="1" applyFont="1" applyBorder="1" applyAlignment="1" applyProtection="1">
      <alignment horizontal="center" vertical="center"/>
    </xf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right"/>
    </xf>
    <xf numFmtId="49" fontId="3" fillId="0" borderId="2" xfId="0" applyNumberFormat="1" applyFont="1" applyBorder="1" applyAlignment="1" applyProtection="1">
      <alignment horizontal="centerContinuous"/>
    </xf>
    <xf numFmtId="164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49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Continuous"/>
    </xf>
    <xf numFmtId="49" fontId="3" fillId="0" borderId="7" xfId="0" applyNumberFormat="1" applyFont="1" applyBorder="1" applyAlignment="1" applyProtection="1">
      <alignment horizontal="centerContinuous"/>
    </xf>
    <xf numFmtId="0" fontId="10" fillId="0" borderId="0" xfId="1" applyFont="1"/>
    <xf numFmtId="0" fontId="10" fillId="0" borderId="5" xfId="1" applyFont="1" applyBorder="1" applyAlignment="1">
      <alignment horizontal="left"/>
    </xf>
    <xf numFmtId="49" fontId="10" fillId="0" borderId="5" xfId="1" applyNumberFormat="1" applyFont="1" applyBorder="1" applyAlignment="1">
      <alignment horizontal="left"/>
    </xf>
    <xf numFmtId="0" fontId="10" fillId="0" borderId="5" xfId="1" applyFont="1" applyBorder="1" applyAlignment="1"/>
    <xf numFmtId="49" fontId="10" fillId="0" borderId="5" xfId="1" applyNumberFormat="1" applyFont="1" applyBorder="1"/>
    <xf numFmtId="0" fontId="10" fillId="0" borderId="5" xfId="1" applyFont="1" applyBorder="1"/>
    <xf numFmtId="0" fontId="11" fillId="0" borderId="29" xfId="1" applyFont="1" applyBorder="1" applyAlignment="1">
      <alignment horizontal="left"/>
    </xf>
    <xf numFmtId="0" fontId="11" fillId="0" borderId="44" xfId="1" applyFont="1" applyBorder="1" applyAlignment="1">
      <alignment horizontal="center"/>
    </xf>
    <xf numFmtId="0" fontId="11" fillId="0" borderId="29" xfId="1" applyFont="1" applyBorder="1" applyAlignment="1">
      <alignment horizontal="center"/>
    </xf>
    <xf numFmtId="49" fontId="11" fillId="0" borderId="29" xfId="1" applyNumberFormat="1" applyFont="1" applyBorder="1" applyAlignment="1">
      <alignment horizontal="center" vertical="center"/>
    </xf>
    <xf numFmtId="0" fontId="11" fillId="0" borderId="12" xfId="1" applyFont="1" applyBorder="1" applyAlignment="1">
      <alignment horizontal="center"/>
    </xf>
    <xf numFmtId="0" fontId="11" fillId="0" borderId="45" xfId="1" applyFont="1" applyBorder="1" applyAlignment="1">
      <alignment horizontal="center"/>
    </xf>
    <xf numFmtId="49" fontId="11" fillId="0" borderId="12" xfId="1" applyNumberFormat="1" applyFont="1" applyBorder="1" applyAlignment="1">
      <alignment horizontal="center" vertical="center"/>
    </xf>
    <xf numFmtId="0" fontId="11" fillId="0" borderId="12" xfId="1" applyFont="1" applyBorder="1" applyAlignment="1">
      <alignment horizontal="left"/>
    </xf>
    <xf numFmtId="0" fontId="11" fillId="0" borderId="0" xfId="1" applyFont="1" applyBorder="1" applyAlignment="1">
      <alignment horizontal="center"/>
    </xf>
    <xf numFmtId="0" fontId="11" fillId="0" borderId="24" xfId="1" applyFont="1" applyBorder="1" applyAlignment="1">
      <alignment horizontal="center" vertical="center"/>
    </xf>
    <xf numFmtId="0" fontId="11" fillId="0" borderId="29" xfId="1" applyFont="1" applyBorder="1" applyAlignment="1">
      <alignment horizontal="center" vertical="center"/>
    </xf>
    <xf numFmtId="0" fontId="12" fillId="0" borderId="23" xfId="1" applyNumberFormat="1" applyFont="1" applyBorder="1" applyAlignment="1">
      <alignment horizontal="left" wrapText="1"/>
    </xf>
    <xf numFmtId="49" fontId="12" fillId="0" borderId="46" xfId="1" applyNumberFormat="1" applyFont="1" applyBorder="1" applyAlignment="1">
      <alignment horizontal="center" wrapText="1"/>
    </xf>
    <xf numFmtId="49" fontId="12" fillId="0" borderId="47" xfId="1" applyNumberFormat="1" applyFont="1" applyBorder="1" applyAlignment="1">
      <alignment horizontal="center" wrapText="1"/>
    </xf>
    <xf numFmtId="4" fontId="12" fillId="0" borderId="47" xfId="1" applyNumberFormat="1" applyFont="1" applyBorder="1" applyAlignment="1">
      <alignment horizontal="center" wrapText="1"/>
    </xf>
    <xf numFmtId="4" fontId="12" fillId="0" borderId="47" xfId="1" applyNumberFormat="1" applyFont="1" applyBorder="1" applyAlignment="1">
      <alignment horizontal="center"/>
    </xf>
    <xf numFmtId="0" fontId="12" fillId="0" borderId="48" xfId="1" applyFont="1" applyBorder="1" applyAlignment="1">
      <alignment horizontal="left" wrapText="1"/>
    </xf>
    <xf numFmtId="49" fontId="12" fillId="0" borderId="22" xfId="1" applyNumberFormat="1" applyFont="1" applyBorder="1" applyAlignment="1">
      <alignment horizontal="center" wrapText="1"/>
    </xf>
    <xf numFmtId="49" fontId="12" fillId="0" borderId="24" xfId="1" applyNumberFormat="1" applyFont="1" applyBorder="1" applyAlignment="1">
      <alignment horizontal="center"/>
    </xf>
    <xf numFmtId="4" fontId="12" fillId="0" borderId="24" xfId="1" applyNumberFormat="1" applyFont="1" applyBorder="1" applyAlignment="1">
      <alignment horizontal="center"/>
    </xf>
    <xf numFmtId="49" fontId="12" fillId="0" borderId="22" xfId="1" applyNumberFormat="1" applyFont="1" applyBorder="1" applyAlignment="1">
      <alignment horizontal="center"/>
    </xf>
    <xf numFmtId="0" fontId="12" fillId="2" borderId="24" xfId="1" applyNumberFormat="1" applyFont="1" applyFill="1" applyBorder="1" applyAlignment="1">
      <alignment horizontal="center"/>
    </xf>
    <xf numFmtId="4" fontId="12" fillId="0" borderId="24" xfId="1" applyNumberFormat="1" applyFont="1" applyBorder="1" applyAlignment="1">
      <alignment horizontal="center" wrapText="1"/>
    </xf>
    <xf numFmtId="0" fontId="12" fillId="2" borderId="23" xfId="1" applyNumberFormat="1" applyFont="1" applyFill="1" applyBorder="1" applyAlignment="1">
      <alignment horizontal="left" wrapText="1"/>
    </xf>
    <xf numFmtId="4" fontId="12" fillId="2" borderId="24" xfId="1" applyNumberFormat="1" applyFont="1" applyFill="1" applyBorder="1" applyAlignment="1">
      <alignment horizontal="center" wrapText="1"/>
    </xf>
    <xf numFmtId="49" fontId="12" fillId="2" borderId="24" xfId="1" applyNumberFormat="1" applyFont="1" applyFill="1" applyBorder="1" applyAlignment="1">
      <alignment horizontal="center"/>
    </xf>
    <xf numFmtId="0" fontId="12" fillId="0" borderId="24" xfId="1" applyNumberFormat="1" applyFont="1" applyBorder="1" applyAlignment="1">
      <alignment horizontal="center"/>
    </xf>
    <xf numFmtId="4" fontId="12" fillId="2" borderId="24" xfId="1" applyNumberFormat="1" applyFont="1" applyFill="1" applyBorder="1" applyAlignment="1">
      <alignment horizontal="center"/>
    </xf>
    <xf numFmtId="4" fontId="10" fillId="0" borderId="0" xfId="1" applyNumberFormat="1" applyFont="1"/>
    <xf numFmtId="4" fontId="12" fillId="0" borderId="24" xfId="1" applyNumberFormat="1" applyFont="1" applyBorder="1" applyAlignment="1">
      <alignment horizontal="right" wrapText="1"/>
    </xf>
    <xf numFmtId="49" fontId="12" fillId="0" borderId="17" xfId="1" applyNumberFormat="1" applyFont="1" applyBorder="1" applyAlignment="1">
      <alignment horizontal="center"/>
    </xf>
    <xf numFmtId="0" fontId="12" fillId="0" borderId="1" xfId="1" applyNumberFormat="1" applyFont="1" applyBorder="1" applyAlignment="1">
      <alignment horizontal="center"/>
    </xf>
    <xf numFmtId="4" fontId="12" fillId="0" borderId="1" xfId="1" applyNumberFormat="1" applyFont="1" applyBorder="1" applyAlignment="1">
      <alignment horizontal="right" wrapText="1"/>
    </xf>
    <xf numFmtId="4" fontId="12" fillId="2" borderId="1" xfId="1" applyNumberFormat="1" applyFont="1" applyFill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0" fontId="12" fillId="0" borderId="0" xfId="1" applyNumberFormat="1" applyFont="1" applyBorder="1" applyAlignment="1">
      <alignment horizontal="left" vertical="center" wrapText="1"/>
    </xf>
    <xf numFmtId="49" fontId="12" fillId="0" borderId="0" xfId="1" applyNumberFormat="1" applyFont="1" applyBorder="1" applyAlignment="1">
      <alignment horizontal="center"/>
    </xf>
    <xf numFmtId="0" fontId="12" fillId="0" borderId="0" xfId="1" applyFont="1" applyBorder="1" applyAlignment="1">
      <alignment horizontal="left"/>
    </xf>
    <xf numFmtId="49" fontId="12" fillId="0" borderId="0" xfId="1" applyNumberFormat="1" applyFont="1" applyBorder="1" applyAlignment="1">
      <alignment horizontal="center" wrapText="1"/>
    </xf>
    <xf numFmtId="0" fontId="12" fillId="0" borderId="0" xfId="1" applyFont="1" applyAlignment="1">
      <alignment horizontal="left"/>
    </xf>
    <xf numFmtId="0" fontId="12" fillId="0" borderId="5" xfId="1" applyFont="1" applyBorder="1" applyAlignment="1">
      <alignment horizontal="left"/>
    </xf>
    <xf numFmtId="0" fontId="10" fillId="0" borderId="0" xfId="1" applyFont="1" applyBorder="1" applyAlignment="1">
      <alignment horizontal="left" wrapText="1"/>
    </xf>
    <xf numFmtId="49" fontId="10" fillId="0" borderId="0" xfId="1" applyNumberFormat="1" applyFont="1" applyBorder="1" applyAlignment="1">
      <alignment horizontal="center" wrapText="1"/>
    </xf>
    <xf numFmtId="49" fontId="10" fillId="0" borderId="0" xfId="1" applyNumberFormat="1" applyFont="1" applyBorder="1" applyAlignment="1">
      <alignment horizontal="center"/>
    </xf>
    <xf numFmtId="0" fontId="10" fillId="0" borderId="0" xfId="1" applyFont="1" applyAlignment="1">
      <alignment horizontal="left"/>
    </xf>
    <xf numFmtId="0" fontId="10" fillId="0" borderId="0" xfId="1" applyFont="1" applyBorder="1" applyAlignment="1">
      <alignment horizontal="left"/>
    </xf>
    <xf numFmtId="49" fontId="10" fillId="0" borderId="0" xfId="1" applyNumberFormat="1" applyFont="1" applyBorder="1"/>
    <xf numFmtId="49" fontId="10" fillId="0" borderId="0" xfId="1" applyNumberFormat="1" applyFont="1"/>
    <xf numFmtId="0" fontId="10" fillId="0" borderId="0" xfId="1" applyFont="1" applyBorder="1" applyAlignment="1">
      <alignment horizontal="center"/>
    </xf>
    <xf numFmtId="0" fontId="1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49" fontId="3" fillId="0" borderId="5" xfId="0" applyNumberFormat="1" applyFont="1" applyBorder="1" applyAlignment="1" applyProtection="1">
      <alignment horizontal="center" wrapText="1"/>
    </xf>
    <xf numFmtId="49" fontId="3" fillId="0" borderId="6" xfId="0" applyNumberFormat="1" applyFont="1" applyBorder="1" applyAlignment="1" applyProtection="1">
      <alignment horizontal="center" wrapText="1"/>
    </xf>
    <xf numFmtId="0" fontId="9" fillId="0" borderId="0" xfId="1" applyFont="1" applyBorder="1" applyAlignment="1">
      <alignment horizontal="center"/>
    </xf>
    <xf numFmtId="49" fontId="3" fillId="0" borderId="21" xfId="0" applyNumberFormat="1" applyFont="1" applyBorder="1" applyAlignment="1" applyProtection="1">
      <alignment horizontal="left" wrapText="1"/>
    </xf>
    <xf numFmtId="49" fontId="3" fillId="0" borderId="22" xfId="0" applyNumberFormat="1" applyFont="1" applyBorder="1" applyAlignment="1" applyProtection="1">
      <alignment horizontal="center" wrapText="1"/>
    </xf>
    <xf numFmtId="49" fontId="3" fillId="0" borderId="23" xfId="0" applyNumberFormat="1" applyFont="1" applyBorder="1" applyAlignment="1" applyProtection="1">
      <alignment horizontal="center"/>
    </xf>
    <xf numFmtId="4" fontId="3" fillId="0" borderId="24" xfId="0" applyNumberFormat="1" applyFont="1" applyBorder="1" applyAlignment="1" applyProtection="1">
      <alignment horizontal="right"/>
    </xf>
    <xf numFmtId="4" fontId="3" fillId="0" borderId="25" xfId="0" applyNumberFormat="1" applyFont="1" applyBorder="1" applyAlignment="1" applyProtection="1">
      <alignment horizontal="right"/>
    </xf>
    <xf numFmtId="49" fontId="3" fillId="0" borderId="26" xfId="0" applyNumberFormat="1" applyFont="1" applyBorder="1" applyAlignment="1" applyProtection="1">
      <alignment horizontal="left" wrapText="1"/>
    </xf>
    <xf numFmtId="49" fontId="3" fillId="0" borderId="27" xfId="0" applyNumberFormat="1" applyFont="1" applyBorder="1" applyAlignment="1" applyProtection="1">
      <alignment horizontal="center" wrapText="1"/>
    </xf>
    <xf numFmtId="49" fontId="3" fillId="0" borderId="28" xfId="0" applyNumberFormat="1" applyFont="1" applyBorder="1" applyAlignment="1" applyProtection="1">
      <alignment horizontal="center"/>
    </xf>
    <xf numFmtId="4" fontId="3" fillId="0" borderId="29" xfId="0" applyNumberFormat="1" applyFont="1" applyBorder="1" applyAlignment="1" applyProtection="1">
      <alignment horizontal="right"/>
    </xf>
    <xf numFmtId="4" fontId="3" fillId="0" borderId="30" xfId="0" applyNumberFormat="1" applyFont="1" applyBorder="1" applyAlignment="1" applyProtection="1">
      <alignment horizontal="right"/>
    </xf>
    <xf numFmtId="49" fontId="3" fillId="0" borderId="31" xfId="0" applyNumberFormat="1" applyFont="1" applyBorder="1" applyAlignment="1" applyProtection="1">
      <alignment horizontal="left" wrapText="1"/>
    </xf>
    <xf numFmtId="49" fontId="3" fillId="0" borderId="14" xfId="0" applyNumberFormat="1" applyFont="1" applyBorder="1" applyAlignment="1" applyProtection="1">
      <alignment horizontal="center" wrapText="1"/>
    </xf>
    <xf numFmtId="49" fontId="3" fillId="0" borderId="32" xfId="0" applyNumberFormat="1" applyFont="1" applyBorder="1" applyAlignment="1" applyProtection="1">
      <alignment horizontal="center"/>
    </xf>
    <xf numFmtId="4" fontId="3" fillId="0" borderId="15" xfId="0" applyNumberFormat="1" applyFont="1" applyBorder="1" applyAlignment="1" applyProtection="1">
      <alignment horizontal="right"/>
    </xf>
    <xf numFmtId="4" fontId="3" fillId="0" borderId="16" xfId="0" applyNumberFormat="1" applyFont="1" applyBorder="1" applyAlignment="1" applyProtection="1">
      <alignment horizontal="right"/>
    </xf>
    <xf numFmtId="165" fontId="3" fillId="0" borderId="31" xfId="0" applyNumberFormat="1" applyFont="1" applyBorder="1" applyAlignment="1" applyProtection="1">
      <alignment horizontal="left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 wrapText="1"/>
    </xf>
    <xf numFmtId="49" fontId="3" fillId="0" borderId="10" xfId="0" applyNumberFormat="1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49" fontId="3" fillId="0" borderId="15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horizontal="center" vertical="center" wrapText="1"/>
    </xf>
    <xf numFmtId="49" fontId="16" fillId="0" borderId="31" xfId="0" applyNumberFormat="1" applyFont="1" applyBorder="1" applyAlignment="1" applyProtection="1">
      <alignment horizontal="left" wrapText="1"/>
    </xf>
    <xf numFmtId="49" fontId="16" fillId="0" borderId="37" xfId="0" applyNumberFormat="1" applyFont="1" applyBorder="1" applyAlignment="1" applyProtection="1">
      <alignment horizontal="center" wrapText="1"/>
    </xf>
    <xf numFmtId="49" fontId="16" fillId="0" borderId="32" xfId="0" applyNumberFormat="1" applyFont="1" applyBorder="1" applyAlignment="1" applyProtection="1">
      <alignment horizontal="center"/>
    </xf>
    <xf numFmtId="4" fontId="16" fillId="0" borderId="15" xfId="0" applyNumberFormat="1" applyFont="1" applyBorder="1" applyAlignment="1" applyProtection="1">
      <alignment horizontal="right"/>
    </xf>
    <xf numFmtId="4" fontId="16" fillId="0" borderId="32" xfId="0" applyNumberFormat="1" applyFont="1" applyBorder="1" applyAlignment="1" applyProtection="1">
      <alignment horizontal="right"/>
    </xf>
    <xf numFmtId="4" fontId="16" fillId="0" borderId="16" xfId="0" applyNumberFormat="1" applyFont="1" applyBorder="1" applyAlignment="1" applyProtection="1">
      <alignment horizontal="right"/>
    </xf>
    <xf numFmtId="0" fontId="3" fillId="0" borderId="26" xfId="0" applyFont="1" applyBorder="1" applyAlignment="1" applyProtection="1"/>
    <xf numFmtId="49" fontId="3" fillId="0" borderId="25" xfId="0" applyNumberFormat="1" applyFont="1" applyBorder="1" applyAlignment="1" applyProtection="1">
      <alignment horizontal="center" wrapText="1"/>
    </xf>
    <xf numFmtId="4" fontId="3" fillId="0" borderId="23" xfId="0" applyNumberFormat="1" applyFont="1" applyBorder="1" applyAlignment="1" applyProtection="1">
      <alignment horizontal="right"/>
    </xf>
    <xf numFmtId="4" fontId="3" fillId="0" borderId="38" xfId="0" applyNumberFormat="1" applyFont="1" applyBorder="1" applyAlignment="1" applyProtection="1">
      <alignment horizontal="right"/>
    </xf>
    <xf numFmtId="165" fontId="3" fillId="0" borderId="21" xfId="0" applyNumberFormat="1" applyFont="1" applyBorder="1" applyAlignment="1" applyProtection="1">
      <alignment horizontal="left" wrapText="1"/>
    </xf>
    <xf numFmtId="49" fontId="3" fillId="0" borderId="38" xfId="0" applyNumberFormat="1" applyFont="1" applyBorder="1" applyAlignment="1" applyProtection="1">
      <alignment horizontal="left" wrapText="1"/>
    </xf>
    <xf numFmtId="49" fontId="3" fillId="0" borderId="40" xfId="0" applyNumberFormat="1" applyFont="1" applyBorder="1" applyAlignment="1" applyProtection="1">
      <alignment horizontal="center" wrapText="1"/>
    </xf>
    <xf numFmtId="49" fontId="3" fillId="0" borderId="41" xfId="0" applyNumberFormat="1" applyFont="1" applyBorder="1" applyAlignment="1" applyProtection="1">
      <alignment horizontal="center"/>
    </xf>
    <xf numFmtId="4" fontId="3" fillId="0" borderId="42" xfId="0" applyNumberFormat="1" applyFont="1" applyBorder="1" applyAlignment="1" applyProtection="1">
      <alignment horizontal="right"/>
    </xf>
    <xf numFmtId="4" fontId="3" fillId="0" borderId="43" xfId="0" applyNumberFormat="1" applyFont="1" applyBorder="1" applyAlignment="1" applyProtection="1">
      <alignment horizontal="right"/>
    </xf>
    <xf numFmtId="0" fontId="3" fillId="0" borderId="8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vertical="center" wrapText="1"/>
    </xf>
    <xf numFmtId="49" fontId="3" fillId="0" borderId="36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vertical="center" wrapText="1"/>
    </xf>
    <xf numFmtId="49" fontId="3" fillId="0" borderId="32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vertical="center"/>
    </xf>
  </cellXfs>
  <cellStyles count="7">
    <cellStyle name="Normal" xfId="2"/>
    <cellStyle name="Обычный" xfId="0" builtinId="0"/>
    <cellStyle name="Обычный 2" xfId="1"/>
    <cellStyle name="Обычный 3" xfId="3"/>
    <cellStyle name="Обычный 4" xfId="4"/>
    <cellStyle name="Обычный 5" xfId="5"/>
    <cellStyle name="Обычный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workbookViewId="0">
      <selection activeCell="A21" sqref="A2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4"/>
      <c r="B1" s="94"/>
      <c r="C1" s="94"/>
      <c r="D1" s="94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31" t="s">
        <v>2</v>
      </c>
      <c r="F3" s="32" t="s">
        <v>3</v>
      </c>
    </row>
    <row r="4" spans="1:6">
      <c r="A4" s="95" t="s">
        <v>485</v>
      </c>
      <c r="B4" s="95"/>
      <c r="C4" s="95"/>
      <c r="D4" s="95"/>
      <c r="E4" s="3" t="s">
        <v>4</v>
      </c>
      <c r="F4" s="33" t="s">
        <v>486</v>
      </c>
    </row>
    <row r="5" spans="1:6">
      <c r="A5" s="6"/>
      <c r="B5" s="6"/>
      <c r="C5" s="6"/>
      <c r="D5" s="6"/>
      <c r="E5" s="3" t="s">
        <v>6</v>
      </c>
      <c r="F5" s="34" t="s">
        <v>15</v>
      </c>
    </row>
    <row r="6" spans="1:6">
      <c r="A6" s="35" t="s">
        <v>7</v>
      </c>
      <c r="B6" s="97" t="s">
        <v>13</v>
      </c>
      <c r="C6" s="97"/>
      <c r="D6" s="97"/>
      <c r="E6" s="3" t="s">
        <v>8</v>
      </c>
      <c r="F6" s="34" t="s">
        <v>16</v>
      </c>
    </row>
    <row r="7" spans="1:6" ht="25.5" customHeight="1">
      <c r="A7" s="35" t="s">
        <v>9</v>
      </c>
      <c r="B7" s="98" t="s">
        <v>483</v>
      </c>
      <c r="C7" s="98"/>
      <c r="D7" s="98"/>
      <c r="E7" s="3" t="s">
        <v>10</v>
      </c>
      <c r="F7" s="36" t="s">
        <v>17</v>
      </c>
    </row>
    <row r="8" spans="1:6">
      <c r="A8" s="35" t="s">
        <v>484</v>
      </c>
      <c r="B8" s="7"/>
      <c r="C8" s="7"/>
      <c r="D8" s="8"/>
      <c r="E8" s="3"/>
      <c r="F8" s="37"/>
    </row>
    <row r="9" spans="1:6">
      <c r="A9" s="35" t="s">
        <v>14</v>
      </c>
      <c r="B9" s="7"/>
      <c r="C9" s="9"/>
      <c r="D9" s="8"/>
      <c r="E9" s="3" t="s">
        <v>11</v>
      </c>
      <c r="F9" s="38" t="s">
        <v>12</v>
      </c>
    </row>
    <row r="10" spans="1:6" ht="20.25" customHeight="1">
      <c r="A10" s="94" t="s">
        <v>18</v>
      </c>
      <c r="B10" s="94"/>
      <c r="C10" s="94"/>
      <c r="D10" s="94"/>
      <c r="E10" s="1"/>
      <c r="F10" s="10"/>
    </row>
    <row r="11" spans="1:6" ht="4.1500000000000004" customHeight="1">
      <c r="A11" s="116" t="s">
        <v>19</v>
      </c>
      <c r="B11" s="117" t="s">
        <v>20</v>
      </c>
      <c r="C11" s="117" t="s">
        <v>21</v>
      </c>
      <c r="D11" s="118" t="s">
        <v>22</v>
      </c>
      <c r="E11" s="118" t="s">
        <v>23</v>
      </c>
      <c r="F11" s="119" t="s">
        <v>24</v>
      </c>
    </row>
    <row r="12" spans="1:6" ht="3.6" customHeight="1">
      <c r="A12" s="120"/>
      <c r="B12" s="121"/>
      <c r="C12" s="121"/>
      <c r="D12" s="122"/>
      <c r="E12" s="122"/>
      <c r="F12" s="123"/>
    </row>
    <row r="13" spans="1:6" ht="3" customHeight="1">
      <c r="A13" s="120"/>
      <c r="B13" s="121"/>
      <c r="C13" s="121"/>
      <c r="D13" s="122"/>
      <c r="E13" s="122"/>
      <c r="F13" s="123"/>
    </row>
    <row r="14" spans="1:6" ht="3" customHeight="1">
      <c r="A14" s="120"/>
      <c r="B14" s="121"/>
      <c r="C14" s="121"/>
      <c r="D14" s="122"/>
      <c r="E14" s="122"/>
      <c r="F14" s="123"/>
    </row>
    <row r="15" spans="1:6" ht="3" customHeight="1">
      <c r="A15" s="120"/>
      <c r="B15" s="121"/>
      <c r="C15" s="121"/>
      <c r="D15" s="122"/>
      <c r="E15" s="122"/>
      <c r="F15" s="123"/>
    </row>
    <row r="16" spans="1:6" ht="3" customHeight="1">
      <c r="A16" s="120"/>
      <c r="B16" s="121"/>
      <c r="C16" s="121"/>
      <c r="D16" s="122"/>
      <c r="E16" s="122"/>
      <c r="F16" s="123"/>
    </row>
    <row r="17" spans="1:6" ht="23.45" customHeight="1">
      <c r="A17" s="124"/>
      <c r="B17" s="125"/>
      <c r="C17" s="125"/>
      <c r="D17" s="126"/>
      <c r="E17" s="126"/>
      <c r="F17" s="127"/>
    </row>
    <row r="18" spans="1:6" ht="12.6" customHeight="1">
      <c r="A18" s="11">
        <v>1</v>
      </c>
      <c r="B18" s="12">
        <v>2</v>
      </c>
      <c r="C18" s="13">
        <v>3</v>
      </c>
      <c r="D18" s="14" t="s">
        <v>25</v>
      </c>
      <c r="E18" s="15" t="s">
        <v>26</v>
      </c>
      <c r="F18" s="16" t="s">
        <v>27</v>
      </c>
    </row>
    <row r="19" spans="1:6">
      <c r="A19" s="100" t="s">
        <v>28</v>
      </c>
      <c r="B19" s="101" t="s">
        <v>29</v>
      </c>
      <c r="C19" s="102" t="s">
        <v>30</v>
      </c>
      <c r="D19" s="103">
        <v>38538800</v>
      </c>
      <c r="E19" s="104">
        <v>2794281.64</v>
      </c>
      <c r="F19" s="103">
        <f>IF(OR(D19="-",IF(E19="-",0,E19)&gt;=IF(D19="-",0,D19)),"-",IF(D19="-",0,D19)-IF(E19="-",0,E19))</f>
        <v>35744518.359999999</v>
      </c>
    </row>
    <row r="20" spans="1:6">
      <c r="A20" s="105" t="s">
        <v>31</v>
      </c>
      <c r="B20" s="106"/>
      <c r="C20" s="107"/>
      <c r="D20" s="108"/>
      <c r="E20" s="108"/>
      <c r="F20" s="109"/>
    </row>
    <row r="21" spans="1:6">
      <c r="A21" s="110" t="s">
        <v>32</v>
      </c>
      <c r="B21" s="111" t="s">
        <v>29</v>
      </c>
      <c r="C21" s="112" t="s">
        <v>33</v>
      </c>
      <c r="D21" s="113">
        <v>9688200</v>
      </c>
      <c r="E21" s="113">
        <v>1392173.41</v>
      </c>
      <c r="F21" s="114">
        <f t="shared" ref="F21:F52" si="0">IF(OR(D21="-",IF(E21="-",0,E21)&gt;=IF(D21="-",0,D21)),"-",IF(D21="-",0,D21)-IF(E21="-",0,E21))</f>
        <v>8296026.5899999999</v>
      </c>
    </row>
    <row r="22" spans="1:6">
      <c r="A22" s="110" t="s">
        <v>34</v>
      </c>
      <c r="B22" s="111" t="s">
        <v>29</v>
      </c>
      <c r="C22" s="112" t="s">
        <v>35</v>
      </c>
      <c r="D22" s="113">
        <v>2048000</v>
      </c>
      <c r="E22" s="113">
        <v>475493.36</v>
      </c>
      <c r="F22" s="114">
        <f t="shared" si="0"/>
        <v>1572506.6400000001</v>
      </c>
    </row>
    <row r="23" spans="1:6">
      <c r="A23" s="110" t="s">
        <v>36</v>
      </c>
      <c r="B23" s="111" t="s">
        <v>29</v>
      </c>
      <c r="C23" s="112" t="s">
        <v>37</v>
      </c>
      <c r="D23" s="113">
        <v>2048000</v>
      </c>
      <c r="E23" s="113">
        <v>475493.36</v>
      </c>
      <c r="F23" s="114">
        <f t="shared" si="0"/>
        <v>1572506.6400000001</v>
      </c>
    </row>
    <row r="24" spans="1:6" ht="76.5">
      <c r="A24" s="115" t="s">
        <v>38</v>
      </c>
      <c r="B24" s="111" t="s">
        <v>29</v>
      </c>
      <c r="C24" s="112" t="s">
        <v>39</v>
      </c>
      <c r="D24" s="113">
        <v>2048000</v>
      </c>
      <c r="E24" s="113">
        <v>473752.82</v>
      </c>
      <c r="F24" s="114">
        <f t="shared" si="0"/>
        <v>1574247.18</v>
      </c>
    </row>
    <row r="25" spans="1:6" ht="114.75">
      <c r="A25" s="115" t="s">
        <v>40</v>
      </c>
      <c r="B25" s="111" t="s">
        <v>29</v>
      </c>
      <c r="C25" s="112" t="s">
        <v>41</v>
      </c>
      <c r="D25" s="113" t="s">
        <v>42</v>
      </c>
      <c r="E25" s="113">
        <v>473636.85</v>
      </c>
      <c r="F25" s="114" t="str">
        <f t="shared" si="0"/>
        <v>-</v>
      </c>
    </row>
    <row r="26" spans="1:6" ht="89.25">
      <c r="A26" s="115" t="s">
        <v>43</v>
      </c>
      <c r="B26" s="111" t="s">
        <v>29</v>
      </c>
      <c r="C26" s="112" t="s">
        <v>44</v>
      </c>
      <c r="D26" s="113" t="s">
        <v>42</v>
      </c>
      <c r="E26" s="113">
        <v>41.22</v>
      </c>
      <c r="F26" s="114" t="str">
        <f t="shared" si="0"/>
        <v>-</v>
      </c>
    </row>
    <row r="27" spans="1:6" ht="114.75">
      <c r="A27" s="115" t="s">
        <v>45</v>
      </c>
      <c r="B27" s="111" t="s">
        <v>29</v>
      </c>
      <c r="C27" s="112" t="s">
        <v>46</v>
      </c>
      <c r="D27" s="113" t="s">
        <v>42</v>
      </c>
      <c r="E27" s="113">
        <v>74.75</v>
      </c>
      <c r="F27" s="114" t="str">
        <f t="shared" si="0"/>
        <v>-</v>
      </c>
    </row>
    <row r="28" spans="1:6" ht="114.75">
      <c r="A28" s="115" t="s">
        <v>47</v>
      </c>
      <c r="B28" s="111" t="s">
        <v>29</v>
      </c>
      <c r="C28" s="112" t="s">
        <v>48</v>
      </c>
      <c r="D28" s="113" t="s">
        <v>42</v>
      </c>
      <c r="E28" s="113">
        <v>281.26</v>
      </c>
      <c r="F28" s="114" t="str">
        <f t="shared" si="0"/>
        <v>-</v>
      </c>
    </row>
    <row r="29" spans="1:6" ht="153">
      <c r="A29" s="115" t="s">
        <v>49</v>
      </c>
      <c r="B29" s="111" t="s">
        <v>29</v>
      </c>
      <c r="C29" s="112" t="s">
        <v>50</v>
      </c>
      <c r="D29" s="113" t="s">
        <v>42</v>
      </c>
      <c r="E29" s="113">
        <v>70.2</v>
      </c>
      <c r="F29" s="114" t="str">
        <f t="shared" si="0"/>
        <v>-</v>
      </c>
    </row>
    <row r="30" spans="1:6" ht="127.5">
      <c r="A30" s="115" t="s">
        <v>51</v>
      </c>
      <c r="B30" s="111" t="s">
        <v>29</v>
      </c>
      <c r="C30" s="112" t="s">
        <v>52</v>
      </c>
      <c r="D30" s="113" t="s">
        <v>42</v>
      </c>
      <c r="E30" s="113">
        <v>1.06</v>
      </c>
      <c r="F30" s="114" t="str">
        <f t="shared" si="0"/>
        <v>-</v>
      </c>
    </row>
    <row r="31" spans="1:6" ht="153">
      <c r="A31" s="115" t="s">
        <v>53</v>
      </c>
      <c r="B31" s="111" t="s">
        <v>29</v>
      </c>
      <c r="C31" s="112" t="s">
        <v>54</v>
      </c>
      <c r="D31" s="113" t="s">
        <v>42</v>
      </c>
      <c r="E31" s="113">
        <v>210</v>
      </c>
      <c r="F31" s="114" t="str">
        <f t="shared" si="0"/>
        <v>-</v>
      </c>
    </row>
    <row r="32" spans="1:6" ht="51">
      <c r="A32" s="110" t="s">
        <v>55</v>
      </c>
      <c r="B32" s="111" t="s">
        <v>29</v>
      </c>
      <c r="C32" s="112" t="s">
        <v>56</v>
      </c>
      <c r="D32" s="113" t="s">
        <v>42</v>
      </c>
      <c r="E32" s="113">
        <v>1459.28</v>
      </c>
      <c r="F32" s="114" t="str">
        <f t="shared" si="0"/>
        <v>-</v>
      </c>
    </row>
    <row r="33" spans="1:6" ht="89.25">
      <c r="A33" s="110" t="s">
        <v>57</v>
      </c>
      <c r="B33" s="111" t="s">
        <v>29</v>
      </c>
      <c r="C33" s="112" t="s">
        <v>58</v>
      </c>
      <c r="D33" s="113" t="s">
        <v>42</v>
      </c>
      <c r="E33" s="113">
        <v>1442.36</v>
      </c>
      <c r="F33" s="114" t="str">
        <f t="shared" si="0"/>
        <v>-</v>
      </c>
    </row>
    <row r="34" spans="1:6" ht="63.75">
      <c r="A34" s="110" t="s">
        <v>59</v>
      </c>
      <c r="B34" s="111" t="s">
        <v>29</v>
      </c>
      <c r="C34" s="112" t="s">
        <v>60</v>
      </c>
      <c r="D34" s="113" t="s">
        <v>42</v>
      </c>
      <c r="E34" s="113">
        <v>2.69</v>
      </c>
      <c r="F34" s="114" t="str">
        <f t="shared" si="0"/>
        <v>-</v>
      </c>
    </row>
    <row r="35" spans="1:6" ht="89.25">
      <c r="A35" s="110" t="s">
        <v>61</v>
      </c>
      <c r="B35" s="111" t="s">
        <v>29</v>
      </c>
      <c r="C35" s="112" t="s">
        <v>62</v>
      </c>
      <c r="D35" s="113" t="s">
        <v>42</v>
      </c>
      <c r="E35" s="113">
        <v>14.23</v>
      </c>
      <c r="F35" s="114" t="str">
        <f t="shared" si="0"/>
        <v>-</v>
      </c>
    </row>
    <row r="36" spans="1:6">
      <c r="A36" s="110" t="s">
        <v>63</v>
      </c>
      <c r="B36" s="111" t="s">
        <v>29</v>
      </c>
      <c r="C36" s="112" t="s">
        <v>64</v>
      </c>
      <c r="D36" s="113" t="s">
        <v>42</v>
      </c>
      <c r="E36" s="113">
        <v>0.65</v>
      </c>
      <c r="F36" s="114" t="str">
        <f t="shared" si="0"/>
        <v>-</v>
      </c>
    </row>
    <row r="37" spans="1:6">
      <c r="A37" s="110" t="s">
        <v>65</v>
      </c>
      <c r="B37" s="111" t="s">
        <v>29</v>
      </c>
      <c r="C37" s="112" t="s">
        <v>66</v>
      </c>
      <c r="D37" s="113" t="s">
        <v>42</v>
      </c>
      <c r="E37" s="113">
        <v>0.65</v>
      </c>
      <c r="F37" s="114" t="str">
        <f t="shared" si="0"/>
        <v>-</v>
      </c>
    </row>
    <row r="38" spans="1:6">
      <c r="A38" s="110" t="s">
        <v>65</v>
      </c>
      <c r="B38" s="111" t="s">
        <v>29</v>
      </c>
      <c r="C38" s="112" t="s">
        <v>67</v>
      </c>
      <c r="D38" s="113" t="s">
        <v>42</v>
      </c>
      <c r="E38" s="113">
        <v>0.65</v>
      </c>
      <c r="F38" s="114" t="str">
        <f t="shared" si="0"/>
        <v>-</v>
      </c>
    </row>
    <row r="39" spans="1:6" ht="25.5">
      <c r="A39" s="110" t="s">
        <v>68</v>
      </c>
      <c r="B39" s="111" t="s">
        <v>29</v>
      </c>
      <c r="C39" s="112" t="s">
        <v>69</v>
      </c>
      <c r="D39" s="113" t="s">
        <v>42</v>
      </c>
      <c r="E39" s="113">
        <v>0.65</v>
      </c>
      <c r="F39" s="114" t="str">
        <f t="shared" si="0"/>
        <v>-</v>
      </c>
    </row>
    <row r="40" spans="1:6">
      <c r="A40" s="110" t="s">
        <v>70</v>
      </c>
      <c r="B40" s="111" t="s">
        <v>29</v>
      </c>
      <c r="C40" s="112" t="s">
        <v>71</v>
      </c>
      <c r="D40" s="113">
        <v>7601000</v>
      </c>
      <c r="E40" s="113">
        <v>912608.2</v>
      </c>
      <c r="F40" s="114">
        <f t="shared" si="0"/>
        <v>6688391.7999999998</v>
      </c>
    </row>
    <row r="41" spans="1:6">
      <c r="A41" s="110" t="s">
        <v>72</v>
      </c>
      <c r="B41" s="111" t="s">
        <v>29</v>
      </c>
      <c r="C41" s="112" t="s">
        <v>73</v>
      </c>
      <c r="D41" s="113">
        <v>485000</v>
      </c>
      <c r="E41" s="113">
        <v>15828.47</v>
      </c>
      <c r="F41" s="114">
        <f t="shared" si="0"/>
        <v>469171.53</v>
      </c>
    </row>
    <row r="42" spans="1:6" ht="51">
      <c r="A42" s="110" t="s">
        <v>74</v>
      </c>
      <c r="B42" s="111" t="s">
        <v>29</v>
      </c>
      <c r="C42" s="112" t="s">
        <v>75</v>
      </c>
      <c r="D42" s="113">
        <v>485000</v>
      </c>
      <c r="E42" s="113">
        <v>15828.47</v>
      </c>
      <c r="F42" s="114">
        <f t="shared" si="0"/>
        <v>469171.53</v>
      </c>
    </row>
    <row r="43" spans="1:6" ht="89.25">
      <c r="A43" s="110" t="s">
        <v>76</v>
      </c>
      <c r="B43" s="111" t="s">
        <v>29</v>
      </c>
      <c r="C43" s="112" t="s">
        <v>77</v>
      </c>
      <c r="D43" s="113" t="s">
        <v>42</v>
      </c>
      <c r="E43" s="113">
        <v>15348.25</v>
      </c>
      <c r="F43" s="114" t="str">
        <f t="shared" si="0"/>
        <v>-</v>
      </c>
    </row>
    <row r="44" spans="1:6" ht="63.75">
      <c r="A44" s="110" t="s">
        <v>78</v>
      </c>
      <c r="B44" s="111" t="s">
        <v>29</v>
      </c>
      <c r="C44" s="112" t="s">
        <v>79</v>
      </c>
      <c r="D44" s="113" t="s">
        <v>42</v>
      </c>
      <c r="E44" s="113">
        <v>480.22</v>
      </c>
      <c r="F44" s="114" t="str">
        <f t="shared" si="0"/>
        <v>-</v>
      </c>
    </row>
    <row r="45" spans="1:6">
      <c r="A45" s="110" t="s">
        <v>80</v>
      </c>
      <c r="B45" s="111" t="s">
        <v>29</v>
      </c>
      <c r="C45" s="112" t="s">
        <v>81</v>
      </c>
      <c r="D45" s="113">
        <v>7116000</v>
      </c>
      <c r="E45" s="113">
        <v>896779.73</v>
      </c>
      <c r="F45" s="114">
        <f t="shared" si="0"/>
        <v>6219220.2699999996</v>
      </c>
    </row>
    <row r="46" spans="1:6">
      <c r="A46" s="110" t="s">
        <v>82</v>
      </c>
      <c r="B46" s="111" t="s">
        <v>29</v>
      </c>
      <c r="C46" s="112" t="s">
        <v>83</v>
      </c>
      <c r="D46" s="113">
        <v>3598400</v>
      </c>
      <c r="E46" s="113">
        <v>641905.4</v>
      </c>
      <c r="F46" s="114">
        <f t="shared" si="0"/>
        <v>2956494.6</v>
      </c>
    </row>
    <row r="47" spans="1:6" ht="38.25">
      <c r="A47" s="110" t="s">
        <v>84</v>
      </c>
      <c r="B47" s="111" t="s">
        <v>29</v>
      </c>
      <c r="C47" s="112" t="s">
        <v>85</v>
      </c>
      <c r="D47" s="113">
        <v>3598400</v>
      </c>
      <c r="E47" s="113">
        <v>641905.4</v>
      </c>
      <c r="F47" s="114">
        <f t="shared" si="0"/>
        <v>2956494.6</v>
      </c>
    </row>
    <row r="48" spans="1:6">
      <c r="A48" s="110" t="s">
        <v>86</v>
      </c>
      <c r="B48" s="111" t="s">
        <v>29</v>
      </c>
      <c r="C48" s="112" t="s">
        <v>87</v>
      </c>
      <c r="D48" s="113">
        <v>3517600</v>
      </c>
      <c r="E48" s="113">
        <v>254874.33</v>
      </c>
      <c r="F48" s="114">
        <f t="shared" si="0"/>
        <v>3262725.67</v>
      </c>
    </row>
    <row r="49" spans="1:6" ht="51">
      <c r="A49" s="110" t="s">
        <v>88</v>
      </c>
      <c r="B49" s="111" t="s">
        <v>29</v>
      </c>
      <c r="C49" s="112" t="s">
        <v>89</v>
      </c>
      <c r="D49" s="113">
        <v>3517600</v>
      </c>
      <c r="E49" s="113">
        <v>254874.33</v>
      </c>
      <c r="F49" s="114">
        <f t="shared" si="0"/>
        <v>3262725.67</v>
      </c>
    </row>
    <row r="50" spans="1:6" ht="38.25">
      <c r="A50" s="110" t="s">
        <v>90</v>
      </c>
      <c r="B50" s="111" t="s">
        <v>29</v>
      </c>
      <c r="C50" s="112" t="s">
        <v>91</v>
      </c>
      <c r="D50" s="113">
        <v>12200</v>
      </c>
      <c r="E50" s="113">
        <v>4071.2</v>
      </c>
      <c r="F50" s="114">
        <f t="shared" si="0"/>
        <v>8128.8</v>
      </c>
    </row>
    <row r="51" spans="1:6" ht="102">
      <c r="A51" s="115" t="s">
        <v>92</v>
      </c>
      <c r="B51" s="111" t="s">
        <v>29</v>
      </c>
      <c r="C51" s="112" t="s">
        <v>93</v>
      </c>
      <c r="D51" s="113">
        <v>12200</v>
      </c>
      <c r="E51" s="113">
        <v>4071.2</v>
      </c>
      <c r="F51" s="114">
        <f t="shared" si="0"/>
        <v>8128.8</v>
      </c>
    </row>
    <row r="52" spans="1:6" ht="51">
      <c r="A52" s="110" t="s">
        <v>94</v>
      </c>
      <c r="B52" s="111" t="s">
        <v>29</v>
      </c>
      <c r="C52" s="112" t="s">
        <v>95</v>
      </c>
      <c r="D52" s="113">
        <v>12200</v>
      </c>
      <c r="E52" s="113">
        <v>4071.2</v>
      </c>
      <c r="F52" s="114">
        <f t="shared" si="0"/>
        <v>8128.8</v>
      </c>
    </row>
    <row r="53" spans="1:6" ht="38.25">
      <c r="A53" s="110" t="s">
        <v>96</v>
      </c>
      <c r="B53" s="111" t="s">
        <v>29</v>
      </c>
      <c r="C53" s="112" t="s">
        <v>97</v>
      </c>
      <c r="D53" s="113">
        <v>12200</v>
      </c>
      <c r="E53" s="113">
        <v>4071.2</v>
      </c>
      <c r="F53" s="114">
        <f t="shared" ref="F53:F74" si="1">IF(OR(D53="-",IF(E53="-",0,E53)&gt;=IF(D53="-",0,D53)),"-",IF(D53="-",0,D53)-IF(E53="-",0,E53))</f>
        <v>8128.8</v>
      </c>
    </row>
    <row r="54" spans="1:6">
      <c r="A54" s="110" t="s">
        <v>98</v>
      </c>
      <c r="B54" s="111" t="s">
        <v>29</v>
      </c>
      <c r="C54" s="112" t="s">
        <v>99</v>
      </c>
      <c r="D54" s="113">
        <v>27000</v>
      </c>
      <c r="E54" s="113" t="s">
        <v>42</v>
      </c>
      <c r="F54" s="114">
        <f t="shared" si="1"/>
        <v>27000</v>
      </c>
    </row>
    <row r="55" spans="1:6" ht="38.25">
      <c r="A55" s="110" t="s">
        <v>100</v>
      </c>
      <c r="B55" s="111" t="s">
        <v>29</v>
      </c>
      <c r="C55" s="112" t="s">
        <v>101</v>
      </c>
      <c r="D55" s="113">
        <v>27000</v>
      </c>
      <c r="E55" s="113" t="s">
        <v>42</v>
      </c>
      <c r="F55" s="114">
        <f t="shared" si="1"/>
        <v>27000</v>
      </c>
    </row>
    <row r="56" spans="1:6" ht="51">
      <c r="A56" s="110" t="s">
        <v>102</v>
      </c>
      <c r="B56" s="111" t="s">
        <v>29</v>
      </c>
      <c r="C56" s="112" t="s">
        <v>103</v>
      </c>
      <c r="D56" s="113">
        <v>27000</v>
      </c>
      <c r="E56" s="113" t="s">
        <v>42</v>
      </c>
      <c r="F56" s="114">
        <f t="shared" si="1"/>
        <v>27000</v>
      </c>
    </row>
    <row r="57" spans="1:6">
      <c r="A57" s="110" t="s">
        <v>104</v>
      </c>
      <c r="B57" s="111" t="s">
        <v>29</v>
      </c>
      <c r="C57" s="112" t="s">
        <v>105</v>
      </c>
      <c r="D57" s="113">
        <v>28850600</v>
      </c>
      <c r="E57" s="113">
        <v>1402108.23</v>
      </c>
      <c r="F57" s="114">
        <f t="shared" si="1"/>
        <v>27448491.77</v>
      </c>
    </row>
    <row r="58" spans="1:6" ht="38.25">
      <c r="A58" s="110" t="s">
        <v>106</v>
      </c>
      <c r="B58" s="111" t="s">
        <v>29</v>
      </c>
      <c r="C58" s="112" t="s">
        <v>107</v>
      </c>
      <c r="D58" s="113">
        <v>28850600</v>
      </c>
      <c r="E58" s="113">
        <v>1402108.23</v>
      </c>
      <c r="F58" s="114">
        <f t="shared" si="1"/>
        <v>27448491.77</v>
      </c>
    </row>
    <row r="59" spans="1:6" ht="25.5">
      <c r="A59" s="110" t="s">
        <v>108</v>
      </c>
      <c r="B59" s="111" t="s">
        <v>29</v>
      </c>
      <c r="C59" s="112" t="s">
        <v>109</v>
      </c>
      <c r="D59" s="113">
        <v>2330800</v>
      </c>
      <c r="E59" s="113">
        <v>874000</v>
      </c>
      <c r="F59" s="114">
        <f t="shared" si="1"/>
        <v>1456800</v>
      </c>
    </row>
    <row r="60" spans="1:6" ht="25.5">
      <c r="A60" s="110" t="s">
        <v>110</v>
      </c>
      <c r="B60" s="111" t="s">
        <v>29</v>
      </c>
      <c r="C60" s="112" t="s">
        <v>111</v>
      </c>
      <c r="D60" s="113">
        <v>2330800</v>
      </c>
      <c r="E60" s="113">
        <v>874000</v>
      </c>
      <c r="F60" s="114">
        <f t="shared" si="1"/>
        <v>1456800</v>
      </c>
    </row>
    <row r="61" spans="1:6" ht="25.5">
      <c r="A61" s="110" t="s">
        <v>112</v>
      </c>
      <c r="B61" s="111" t="s">
        <v>29</v>
      </c>
      <c r="C61" s="112" t="s">
        <v>113</v>
      </c>
      <c r="D61" s="113">
        <v>2330800</v>
      </c>
      <c r="E61" s="113">
        <v>874000</v>
      </c>
      <c r="F61" s="114">
        <f t="shared" si="1"/>
        <v>1456800</v>
      </c>
    </row>
    <row r="62" spans="1:6" ht="38.25">
      <c r="A62" s="110" t="s">
        <v>114</v>
      </c>
      <c r="B62" s="111" t="s">
        <v>29</v>
      </c>
      <c r="C62" s="112" t="s">
        <v>115</v>
      </c>
      <c r="D62" s="113">
        <v>18963600</v>
      </c>
      <c r="E62" s="113" t="s">
        <v>42</v>
      </c>
      <c r="F62" s="114">
        <f t="shared" si="1"/>
        <v>18963600</v>
      </c>
    </row>
    <row r="63" spans="1:6" ht="63.75">
      <c r="A63" s="110" t="s">
        <v>116</v>
      </c>
      <c r="B63" s="111" t="s">
        <v>29</v>
      </c>
      <c r="C63" s="112" t="s">
        <v>117</v>
      </c>
      <c r="D63" s="113">
        <v>18963600</v>
      </c>
      <c r="E63" s="113" t="s">
        <v>42</v>
      </c>
      <c r="F63" s="114">
        <f t="shared" si="1"/>
        <v>18963600</v>
      </c>
    </row>
    <row r="64" spans="1:6" ht="63.75">
      <c r="A64" s="110" t="s">
        <v>118</v>
      </c>
      <c r="B64" s="111" t="s">
        <v>29</v>
      </c>
      <c r="C64" s="112" t="s">
        <v>119</v>
      </c>
      <c r="D64" s="113">
        <v>18963600</v>
      </c>
      <c r="E64" s="113" t="s">
        <v>42</v>
      </c>
      <c r="F64" s="114">
        <f t="shared" si="1"/>
        <v>18963600</v>
      </c>
    </row>
    <row r="65" spans="1:6" ht="25.5">
      <c r="A65" s="110" t="s">
        <v>120</v>
      </c>
      <c r="B65" s="111" t="s">
        <v>29</v>
      </c>
      <c r="C65" s="112" t="s">
        <v>121</v>
      </c>
      <c r="D65" s="113">
        <v>241900</v>
      </c>
      <c r="E65" s="113">
        <v>23901.73</v>
      </c>
      <c r="F65" s="114">
        <f t="shared" si="1"/>
        <v>217998.27</v>
      </c>
    </row>
    <row r="66" spans="1:6" ht="38.25">
      <c r="A66" s="110" t="s">
        <v>122</v>
      </c>
      <c r="B66" s="111" t="s">
        <v>29</v>
      </c>
      <c r="C66" s="112" t="s">
        <v>123</v>
      </c>
      <c r="D66" s="113">
        <v>200</v>
      </c>
      <c r="E66" s="113">
        <v>200</v>
      </c>
      <c r="F66" s="114" t="str">
        <f t="shared" si="1"/>
        <v>-</v>
      </c>
    </row>
    <row r="67" spans="1:6" ht="38.25">
      <c r="A67" s="110" t="s">
        <v>124</v>
      </c>
      <c r="B67" s="111" t="s">
        <v>29</v>
      </c>
      <c r="C67" s="112" t="s">
        <v>125</v>
      </c>
      <c r="D67" s="113">
        <v>200</v>
      </c>
      <c r="E67" s="113">
        <v>200</v>
      </c>
      <c r="F67" s="114" t="str">
        <f t="shared" si="1"/>
        <v>-</v>
      </c>
    </row>
    <row r="68" spans="1:6" ht="51">
      <c r="A68" s="110" t="s">
        <v>126</v>
      </c>
      <c r="B68" s="111" t="s">
        <v>29</v>
      </c>
      <c r="C68" s="112" t="s">
        <v>127</v>
      </c>
      <c r="D68" s="113">
        <v>241700</v>
      </c>
      <c r="E68" s="113">
        <v>23701.73</v>
      </c>
      <c r="F68" s="114">
        <f t="shared" si="1"/>
        <v>217998.27</v>
      </c>
    </row>
    <row r="69" spans="1:6" ht="51">
      <c r="A69" s="110" t="s">
        <v>128</v>
      </c>
      <c r="B69" s="111" t="s">
        <v>29</v>
      </c>
      <c r="C69" s="112" t="s">
        <v>129</v>
      </c>
      <c r="D69" s="113">
        <v>241700</v>
      </c>
      <c r="E69" s="113">
        <v>23701.73</v>
      </c>
      <c r="F69" s="114">
        <f t="shared" si="1"/>
        <v>217998.27</v>
      </c>
    </row>
    <row r="70" spans="1:6">
      <c r="A70" s="110" t="s">
        <v>130</v>
      </c>
      <c r="B70" s="111" t="s">
        <v>29</v>
      </c>
      <c r="C70" s="112" t="s">
        <v>131</v>
      </c>
      <c r="D70" s="113">
        <v>7314300</v>
      </c>
      <c r="E70" s="113">
        <v>504206.5</v>
      </c>
      <c r="F70" s="114">
        <f t="shared" si="1"/>
        <v>6810093.5</v>
      </c>
    </row>
    <row r="71" spans="1:6" ht="63.75">
      <c r="A71" s="110" t="s">
        <v>132</v>
      </c>
      <c r="B71" s="111" t="s">
        <v>29</v>
      </c>
      <c r="C71" s="112" t="s">
        <v>133</v>
      </c>
      <c r="D71" s="113">
        <v>5716600</v>
      </c>
      <c r="E71" s="113">
        <v>504206.5</v>
      </c>
      <c r="F71" s="114">
        <f t="shared" si="1"/>
        <v>5212393.5</v>
      </c>
    </row>
    <row r="72" spans="1:6" ht="76.5">
      <c r="A72" s="110" t="s">
        <v>134</v>
      </c>
      <c r="B72" s="111" t="s">
        <v>29</v>
      </c>
      <c r="C72" s="112" t="s">
        <v>135</v>
      </c>
      <c r="D72" s="113">
        <v>5716600</v>
      </c>
      <c r="E72" s="113">
        <v>504206.5</v>
      </c>
      <c r="F72" s="114">
        <f t="shared" si="1"/>
        <v>5212393.5</v>
      </c>
    </row>
    <row r="73" spans="1:6" ht="25.5">
      <c r="A73" s="110" t="s">
        <v>136</v>
      </c>
      <c r="B73" s="111" t="s">
        <v>29</v>
      </c>
      <c r="C73" s="112" t="s">
        <v>137</v>
      </c>
      <c r="D73" s="113">
        <v>1597700</v>
      </c>
      <c r="E73" s="113" t="s">
        <v>42</v>
      </c>
      <c r="F73" s="114">
        <f t="shared" si="1"/>
        <v>1597700</v>
      </c>
    </row>
    <row r="74" spans="1:6" ht="25.5">
      <c r="A74" s="110" t="s">
        <v>138</v>
      </c>
      <c r="B74" s="111" t="s">
        <v>29</v>
      </c>
      <c r="C74" s="112" t="s">
        <v>139</v>
      </c>
      <c r="D74" s="113">
        <v>1597700</v>
      </c>
      <c r="E74" s="113" t="s">
        <v>42</v>
      </c>
      <c r="F74" s="114">
        <f t="shared" si="1"/>
        <v>1597700</v>
      </c>
    </row>
    <row r="75" spans="1:6" ht="12.75" customHeight="1">
      <c r="A75" s="17"/>
      <c r="B75" s="18"/>
      <c r="C75" s="18"/>
      <c r="D75" s="19"/>
      <c r="E75" s="19"/>
      <c r="F75" s="19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21"/>
  <sheetViews>
    <sheetView showGridLines="0" workbookViewId="0">
      <selection activeCell="C19" sqref="C19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4" t="s">
        <v>140</v>
      </c>
      <c r="B2" s="94"/>
      <c r="C2" s="94"/>
      <c r="D2" s="94"/>
      <c r="E2" s="1"/>
      <c r="F2" s="8" t="s">
        <v>141</v>
      </c>
    </row>
    <row r="3" spans="1:6" ht="13.5" customHeight="1">
      <c r="A3" s="5"/>
      <c r="B3" s="5"/>
      <c r="C3" s="20"/>
      <c r="D3" s="6"/>
      <c r="E3" s="6"/>
      <c r="F3" s="6"/>
    </row>
    <row r="4" spans="1:6" ht="10.15" customHeight="1">
      <c r="A4" s="144" t="s">
        <v>19</v>
      </c>
      <c r="B4" s="117" t="s">
        <v>20</v>
      </c>
      <c r="C4" s="145" t="s">
        <v>142</v>
      </c>
      <c r="D4" s="118" t="s">
        <v>22</v>
      </c>
      <c r="E4" s="146" t="s">
        <v>23</v>
      </c>
      <c r="F4" s="119" t="s">
        <v>24</v>
      </c>
    </row>
    <row r="5" spans="1:6" ht="5.45" customHeight="1">
      <c r="A5" s="147"/>
      <c r="B5" s="121"/>
      <c r="C5" s="148"/>
      <c r="D5" s="122"/>
      <c r="E5" s="149"/>
      <c r="F5" s="123"/>
    </row>
    <row r="6" spans="1:6" ht="9.6" customHeight="1">
      <c r="A6" s="147"/>
      <c r="B6" s="121"/>
      <c r="C6" s="148"/>
      <c r="D6" s="122"/>
      <c r="E6" s="149"/>
      <c r="F6" s="123"/>
    </row>
    <row r="7" spans="1:6" ht="6" customHeight="1">
      <c r="A7" s="147"/>
      <c r="B7" s="121"/>
      <c r="C7" s="148"/>
      <c r="D7" s="122"/>
      <c r="E7" s="149"/>
      <c r="F7" s="123"/>
    </row>
    <row r="8" spans="1:6" ht="6.6" customHeight="1">
      <c r="A8" s="147"/>
      <c r="B8" s="121"/>
      <c r="C8" s="148"/>
      <c r="D8" s="122"/>
      <c r="E8" s="149"/>
      <c r="F8" s="123"/>
    </row>
    <row r="9" spans="1:6" ht="10.9" customHeight="1">
      <c r="A9" s="147"/>
      <c r="B9" s="121"/>
      <c r="C9" s="148"/>
      <c r="D9" s="122"/>
      <c r="E9" s="149"/>
      <c r="F9" s="123"/>
    </row>
    <row r="10" spans="1:6" ht="4.1500000000000004" hidden="1" customHeight="1">
      <c r="A10" s="147"/>
      <c r="B10" s="121"/>
      <c r="C10" s="150"/>
      <c r="D10" s="122"/>
      <c r="E10" s="151"/>
      <c r="F10" s="152"/>
    </row>
    <row r="11" spans="1:6" ht="13.15" hidden="1" customHeight="1">
      <c r="A11" s="153"/>
      <c r="B11" s="125"/>
      <c r="C11" s="154"/>
      <c r="D11" s="126"/>
      <c r="E11" s="155"/>
      <c r="F11" s="156"/>
    </row>
    <row r="12" spans="1:6" ht="13.5" customHeight="1">
      <c r="A12" s="11">
        <v>1</v>
      </c>
      <c r="B12" s="12">
        <v>2</v>
      </c>
      <c r="C12" s="13">
        <v>3</v>
      </c>
      <c r="D12" s="14" t="s">
        <v>25</v>
      </c>
      <c r="E12" s="21" t="s">
        <v>26</v>
      </c>
      <c r="F12" s="16" t="s">
        <v>27</v>
      </c>
    </row>
    <row r="13" spans="1:6">
      <c r="A13" s="128" t="s">
        <v>143</v>
      </c>
      <c r="B13" s="129" t="s">
        <v>144</v>
      </c>
      <c r="C13" s="130" t="s">
        <v>145</v>
      </c>
      <c r="D13" s="131">
        <v>39907200</v>
      </c>
      <c r="E13" s="132">
        <v>3373813.95</v>
      </c>
      <c r="F13" s="133">
        <f>IF(OR(D13="-",IF(E13="-",0,E13)&gt;=IF(D13="-",0,D13)),"-",IF(D13="-",0,D13)-IF(E13="-",0,E13))</f>
        <v>36533386.049999997</v>
      </c>
    </row>
    <row r="14" spans="1:6">
      <c r="A14" s="134" t="s">
        <v>31</v>
      </c>
      <c r="B14" s="22"/>
      <c r="C14" s="23"/>
      <c r="D14" s="24"/>
      <c r="E14" s="25"/>
      <c r="F14" s="26"/>
    </row>
    <row r="15" spans="1:6" ht="25.5">
      <c r="A15" s="128" t="s">
        <v>146</v>
      </c>
      <c r="B15" s="129" t="s">
        <v>144</v>
      </c>
      <c r="C15" s="130" t="s">
        <v>147</v>
      </c>
      <c r="D15" s="131">
        <v>39907200</v>
      </c>
      <c r="E15" s="132">
        <v>3373813.95</v>
      </c>
      <c r="F15" s="133">
        <f t="shared" ref="F15:F78" si="0">IF(OR(D15="-",IF(E15="-",0,E15)&gt;=IF(D15="-",0,D15)),"-",IF(D15="-",0,D15)-IF(E15="-",0,E15))</f>
        <v>36533386.049999997</v>
      </c>
    </row>
    <row r="16" spans="1:6">
      <c r="A16" s="128" t="s">
        <v>148</v>
      </c>
      <c r="B16" s="129" t="s">
        <v>144</v>
      </c>
      <c r="C16" s="130" t="s">
        <v>149</v>
      </c>
      <c r="D16" s="131">
        <v>7217800</v>
      </c>
      <c r="E16" s="132">
        <v>1623540.73</v>
      </c>
      <c r="F16" s="133">
        <f t="shared" si="0"/>
        <v>5594259.2699999996</v>
      </c>
    </row>
    <row r="17" spans="1:6" ht="63.75">
      <c r="A17" s="128" t="s">
        <v>150</v>
      </c>
      <c r="B17" s="129" t="s">
        <v>144</v>
      </c>
      <c r="C17" s="130" t="s">
        <v>151</v>
      </c>
      <c r="D17" s="131">
        <v>6724300</v>
      </c>
      <c r="E17" s="132">
        <v>1564706.41</v>
      </c>
      <c r="F17" s="133">
        <f t="shared" si="0"/>
        <v>5159593.59</v>
      </c>
    </row>
    <row r="18" spans="1:6" ht="38.25">
      <c r="A18" s="100" t="s">
        <v>152</v>
      </c>
      <c r="B18" s="135" t="s">
        <v>144</v>
      </c>
      <c r="C18" s="102" t="s">
        <v>153</v>
      </c>
      <c r="D18" s="103">
        <v>6704100</v>
      </c>
      <c r="E18" s="136">
        <v>1564506.41</v>
      </c>
      <c r="F18" s="137">
        <f t="shared" si="0"/>
        <v>5139593.59</v>
      </c>
    </row>
    <row r="19" spans="1:6" ht="38.25">
      <c r="A19" s="100" t="s">
        <v>154</v>
      </c>
      <c r="B19" s="135" t="s">
        <v>144</v>
      </c>
      <c r="C19" s="102" t="s">
        <v>155</v>
      </c>
      <c r="D19" s="103">
        <v>6704100</v>
      </c>
      <c r="E19" s="136">
        <v>1564506.41</v>
      </c>
      <c r="F19" s="137">
        <f t="shared" si="0"/>
        <v>5139593.59</v>
      </c>
    </row>
    <row r="20" spans="1:6" ht="102">
      <c r="A20" s="138" t="s">
        <v>156</v>
      </c>
      <c r="B20" s="135" t="s">
        <v>144</v>
      </c>
      <c r="C20" s="102" t="s">
        <v>157</v>
      </c>
      <c r="D20" s="103">
        <v>6014600</v>
      </c>
      <c r="E20" s="136">
        <v>1323420.68</v>
      </c>
      <c r="F20" s="137">
        <f t="shared" si="0"/>
        <v>4691179.32</v>
      </c>
    </row>
    <row r="21" spans="1:6" ht="63.75">
      <c r="A21" s="100" t="s">
        <v>158</v>
      </c>
      <c r="B21" s="135" t="s">
        <v>144</v>
      </c>
      <c r="C21" s="102" t="s">
        <v>159</v>
      </c>
      <c r="D21" s="103">
        <v>6014600</v>
      </c>
      <c r="E21" s="136">
        <v>1323420.68</v>
      </c>
      <c r="F21" s="137">
        <f t="shared" si="0"/>
        <v>4691179.32</v>
      </c>
    </row>
    <row r="22" spans="1:6" ht="25.5">
      <c r="A22" s="100" t="s">
        <v>160</v>
      </c>
      <c r="B22" s="135" t="s">
        <v>144</v>
      </c>
      <c r="C22" s="102" t="s">
        <v>161</v>
      </c>
      <c r="D22" s="103">
        <v>6014600</v>
      </c>
      <c r="E22" s="136">
        <v>1323420.68</v>
      </c>
      <c r="F22" s="137">
        <f t="shared" si="0"/>
        <v>4691179.32</v>
      </c>
    </row>
    <row r="23" spans="1:6" ht="25.5">
      <c r="A23" s="100" t="s">
        <v>162</v>
      </c>
      <c r="B23" s="135" t="s">
        <v>144</v>
      </c>
      <c r="C23" s="102" t="s">
        <v>163</v>
      </c>
      <c r="D23" s="103">
        <v>4383700</v>
      </c>
      <c r="E23" s="136">
        <v>994016.8</v>
      </c>
      <c r="F23" s="137">
        <f t="shared" si="0"/>
        <v>3389683.2</v>
      </c>
    </row>
    <row r="24" spans="1:6" ht="38.25">
      <c r="A24" s="100" t="s">
        <v>164</v>
      </c>
      <c r="B24" s="135" t="s">
        <v>144</v>
      </c>
      <c r="C24" s="102" t="s">
        <v>165</v>
      </c>
      <c r="D24" s="103">
        <v>306900</v>
      </c>
      <c r="E24" s="136">
        <v>71571.600000000006</v>
      </c>
      <c r="F24" s="137">
        <f t="shared" si="0"/>
        <v>235328.4</v>
      </c>
    </row>
    <row r="25" spans="1:6" ht="51">
      <c r="A25" s="100" t="s">
        <v>166</v>
      </c>
      <c r="B25" s="135" t="s">
        <v>144</v>
      </c>
      <c r="C25" s="102" t="s">
        <v>167</v>
      </c>
      <c r="D25" s="103">
        <v>1324000</v>
      </c>
      <c r="E25" s="136">
        <v>257832.28</v>
      </c>
      <c r="F25" s="137">
        <f t="shared" si="0"/>
        <v>1066167.72</v>
      </c>
    </row>
    <row r="26" spans="1:6" ht="102">
      <c r="A26" s="138" t="s">
        <v>168</v>
      </c>
      <c r="B26" s="135" t="s">
        <v>144</v>
      </c>
      <c r="C26" s="102" t="s">
        <v>169</v>
      </c>
      <c r="D26" s="103">
        <v>689500</v>
      </c>
      <c r="E26" s="136">
        <v>241085.73</v>
      </c>
      <c r="F26" s="137">
        <f t="shared" si="0"/>
        <v>448414.27</v>
      </c>
    </row>
    <row r="27" spans="1:6" ht="25.5">
      <c r="A27" s="100" t="s">
        <v>170</v>
      </c>
      <c r="B27" s="135" t="s">
        <v>144</v>
      </c>
      <c r="C27" s="102" t="s">
        <v>171</v>
      </c>
      <c r="D27" s="103">
        <v>689500</v>
      </c>
      <c r="E27" s="136">
        <v>241085.73</v>
      </c>
      <c r="F27" s="137">
        <f t="shared" si="0"/>
        <v>448414.27</v>
      </c>
    </row>
    <row r="28" spans="1:6" ht="38.25">
      <c r="A28" s="100" t="s">
        <v>172</v>
      </c>
      <c r="B28" s="135" t="s">
        <v>144</v>
      </c>
      <c r="C28" s="102" t="s">
        <v>173</v>
      </c>
      <c r="D28" s="103">
        <v>689500</v>
      </c>
      <c r="E28" s="136">
        <v>241085.73</v>
      </c>
      <c r="F28" s="137">
        <f t="shared" si="0"/>
        <v>448414.27</v>
      </c>
    </row>
    <row r="29" spans="1:6">
      <c r="A29" s="100" t="s">
        <v>174</v>
      </c>
      <c r="B29" s="135" t="s">
        <v>144</v>
      </c>
      <c r="C29" s="102" t="s">
        <v>175</v>
      </c>
      <c r="D29" s="103">
        <v>600400</v>
      </c>
      <c r="E29" s="136">
        <v>200494.16</v>
      </c>
      <c r="F29" s="137">
        <f t="shared" si="0"/>
        <v>399905.83999999997</v>
      </c>
    </row>
    <row r="30" spans="1:6">
      <c r="A30" s="100" t="s">
        <v>176</v>
      </c>
      <c r="B30" s="135" t="s">
        <v>144</v>
      </c>
      <c r="C30" s="102" t="s">
        <v>177</v>
      </c>
      <c r="D30" s="103">
        <v>89100</v>
      </c>
      <c r="E30" s="136">
        <v>40591.57</v>
      </c>
      <c r="F30" s="137">
        <f t="shared" si="0"/>
        <v>48508.43</v>
      </c>
    </row>
    <row r="31" spans="1:6" ht="25.5">
      <c r="A31" s="100" t="s">
        <v>178</v>
      </c>
      <c r="B31" s="135" t="s">
        <v>144</v>
      </c>
      <c r="C31" s="102" t="s">
        <v>179</v>
      </c>
      <c r="D31" s="103">
        <v>20000</v>
      </c>
      <c r="E31" s="136" t="s">
        <v>42</v>
      </c>
      <c r="F31" s="137">
        <f t="shared" si="0"/>
        <v>20000</v>
      </c>
    </row>
    <row r="32" spans="1:6" ht="25.5">
      <c r="A32" s="100" t="s">
        <v>180</v>
      </c>
      <c r="B32" s="135" t="s">
        <v>144</v>
      </c>
      <c r="C32" s="102" t="s">
        <v>181</v>
      </c>
      <c r="D32" s="103">
        <v>20000</v>
      </c>
      <c r="E32" s="136" t="s">
        <v>42</v>
      </c>
      <c r="F32" s="137">
        <f t="shared" si="0"/>
        <v>20000</v>
      </c>
    </row>
    <row r="33" spans="1:6" ht="76.5">
      <c r="A33" s="100" t="s">
        <v>182</v>
      </c>
      <c r="B33" s="135" t="s">
        <v>144</v>
      </c>
      <c r="C33" s="102" t="s">
        <v>183</v>
      </c>
      <c r="D33" s="103">
        <v>20000</v>
      </c>
      <c r="E33" s="136" t="s">
        <v>42</v>
      </c>
      <c r="F33" s="137">
        <f t="shared" si="0"/>
        <v>20000</v>
      </c>
    </row>
    <row r="34" spans="1:6" ht="25.5">
      <c r="A34" s="100" t="s">
        <v>170</v>
      </c>
      <c r="B34" s="135" t="s">
        <v>144</v>
      </c>
      <c r="C34" s="102" t="s">
        <v>184</v>
      </c>
      <c r="D34" s="103">
        <v>20000</v>
      </c>
      <c r="E34" s="136" t="s">
        <v>42</v>
      </c>
      <c r="F34" s="137">
        <f t="shared" si="0"/>
        <v>20000</v>
      </c>
    </row>
    <row r="35" spans="1:6" ht="38.25">
      <c r="A35" s="100" t="s">
        <v>172</v>
      </c>
      <c r="B35" s="135" t="s">
        <v>144</v>
      </c>
      <c r="C35" s="102" t="s">
        <v>185</v>
      </c>
      <c r="D35" s="103">
        <v>20000</v>
      </c>
      <c r="E35" s="136" t="s">
        <v>42</v>
      </c>
      <c r="F35" s="137">
        <f t="shared" si="0"/>
        <v>20000</v>
      </c>
    </row>
    <row r="36" spans="1:6">
      <c r="A36" s="100" t="s">
        <v>174</v>
      </c>
      <c r="B36" s="135" t="s">
        <v>144</v>
      </c>
      <c r="C36" s="102" t="s">
        <v>186</v>
      </c>
      <c r="D36" s="103">
        <v>20000</v>
      </c>
      <c r="E36" s="136" t="s">
        <v>42</v>
      </c>
      <c r="F36" s="137">
        <f t="shared" si="0"/>
        <v>20000</v>
      </c>
    </row>
    <row r="37" spans="1:6" ht="38.25">
      <c r="A37" s="100" t="s">
        <v>187</v>
      </c>
      <c r="B37" s="135" t="s">
        <v>144</v>
      </c>
      <c r="C37" s="102" t="s">
        <v>188</v>
      </c>
      <c r="D37" s="103">
        <v>200</v>
      </c>
      <c r="E37" s="136">
        <v>200</v>
      </c>
      <c r="F37" s="137" t="str">
        <f t="shared" si="0"/>
        <v>-</v>
      </c>
    </row>
    <row r="38" spans="1:6">
      <c r="A38" s="100" t="s">
        <v>189</v>
      </c>
      <c r="B38" s="135" t="s">
        <v>144</v>
      </c>
      <c r="C38" s="102" t="s">
        <v>190</v>
      </c>
      <c r="D38" s="103">
        <v>200</v>
      </c>
      <c r="E38" s="136">
        <v>200</v>
      </c>
      <c r="F38" s="137" t="str">
        <f t="shared" si="0"/>
        <v>-</v>
      </c>
    </row>
    <row r="39" spans="1:6" ht="140.25">
      <c r="A39" s="138" t="s">
        <v>191</v>
      </c>
      <c r="B39" s="135" t="s">
        <v>144</v>
      </c>
      <c r="C39" s="102" t="s">
        <v>192</v>
      </c>
      <c r="D39" s="103">
        <v>200</v>
      </c>
      <c r="E39" s="136">
        <v>200</v>
      </c>
      <c r="F39" s="137" t="str">
        <f t="shared" si="0"/>
        <v>-</v>
      </c>
    </row>
    <row r="40" spans="1:6" ht="25.5">
      <c r="A40" s="100" t="s">
        <v>170</v>
      </c>
      <c r="B40" s="135" t="s">
        <v>144</v>
      </c>
      <c r="C40" s="102" t="s">
        <v>193</v>
      </c>
      <c r="D40" s="103">
        <v>200</v>
      </c>
      <c r="E40" s="136">
        <v>200</v>
      </c>
      <c r="F40" s="137" t="str">
        <f t="shared" si="0"/>
        <v>-</v>
      </c>
    </row>
    <row r="41" spans="1:6" ht="38.25">
      <c r="A41" s="100" t="s">
        <v>172</v>
      </c>
      <c r="B41" s="135" t="s">
        <v>144</v>
      </c>
      <c r="C41" s="102" t="s">
        <v>194</v>
      </c>
      <c r="D41" s="103">
        <v>200</v>
      </c>
      <c r="E41" s="136">
        <v>200</v>
      </c>
      <c r="F41" s="137" t="str">
        <f t="shared" si="0"/>
        <v>-</v>
      </c>
    </row>
    <row r="42" spans="1:6">
      <c r="A42" s="100" t="s">
        <v>174</v>
      </c>
      <c r="B42" s="135" t="s">
        <v>144</v>
      </c>
      <c r="C42" s="102" t="s">
        <v>195</v>
      </c>
      <c r="D42" s="103">
        <v>200</v>
      </c>
      <c r="E42" s="136">
        <v>200</v>
      </c>
      <c r="F42" s="137" t="str">
        <f t="shared" si="0"/>
        <v>-</v>
      </c>
    </row>
    <row r="43" spans="1:6">
      <c r="A43" s="128" t="s">
        <v>196</v>
      </c>
      <c r="B43" s="129" t="s">
        <v>144</v>
      </c>
      <c r="C43" s="130" t="s">
        <v>197</v>
      </c>
      <c r="D43" s="131">
        <v>300700</v>
      </c>
      <c r="E43" s="132" t="s">
        <v>42</v>
      </c>
      <c r="F43" s="133">
        <f t="shared" si="0"/>
        <v>300700</v>
      </c>
    </row>
    <row r="44" spans="1:6" ht="38.25">
      <c r="A44" s="100" t="s">
        <v>187</v>
      </c>
      <c r="B44" s="135" t="s">
        <v>144</v>
      </c>
      <c r="C44" s="102" t="s">
        <v>198</v>
      </c>
      <c r="D44" s="103">
        <v>300700</v>
      </c>
      <c r="E44" s="136" t="s">
        <v>42</v>
      </c>
      <c r="F44" s="137">
        <f t="shared" si="0"/>
        <v>300700</v>
      </c>
    </row>
    <row r="45" spans="1:6" ht="25.5">
      <c r="A45" s="100" t="s">
        <v>199</v>
      </c>
      <c r="B45" s="135" t="s">
        <v>144</v>
      </c>
      <c r="C45" s="102" t="s">
        <v>200</v>
      </c>
      <c r="D45" s="103">
        <v>300700</v>
      </c>
      <c r="E45" s="136" t="s">
        <v>42</v>
      </c>
      <c r="F45" s="137">
        <f t="shared" si="0"/>
        <v>300700</v>
      </c>
    </row>
    <row r="46" spans="1:6" ht="76.5">
      <c r="A46" s="100" t="s">
        <v>201</v>
      </c>
      <c r="B46" s="135" t="s">
        <v>144</v>
      </c>
      <c r="C46" s="102" t="s">
        <v>202</v>
      </c>
      <c r="D46" s="103">
        <v>300700</v>
      </c>
      <c r="E46" s="136" t="s">
        <v>42</v>
      </c>
      <c r="F46" s="137">
        <f t="shared" si="0"/>
        <v>300700</v>
      </c>
    </row>
    <row r="47" spans="1:6">
      <c r="A47" s="100" t="s">
        <v>203</v>
      </c>
      <c r="B47" s="135" t="s">
        <v>144</v>
      </c>
      <c r="C47" s="102" t="s">
        <v>204</v>
      </c>
      <c r="D47" s="103">
        <v>300700</v>
      </c>
      <c r="E47" s="136" t="s">
        <v>42</v>
      </c>
      <c r="F47" s="137">
        <f t="shared" si="0"/>
        <v>300700</v>
      </c>
    </row>
    <row r="48" spans="1:6">
      <c r="A48" s="100" t="s">
        <v>205</v>
      </c>
      <c r="B48" s="135" t="s">
        <v>144</v>
      </c>
      <c r="C48" s="102" t="s">
        <v>206</v>
      </c>
      <c r="D48" s="103">
        <v>300700</v>
      </c>
      <c r="E48" s="136" t="s">
        <v>42</v>
      </c>
      <c r="F48" s="137">
        <f t="shared" si="0"/>
        <v>300700</v>
      </c>
    </row>
    <row r="49" spans="1:6">
      <c r="A49" s="128" t="s">
        <v>207</v>
      </c>
      <c r="B49" s="129" t="s">
        <v>144</v>
      </c>
      <c r="C49" s="130" t="s">
        <v>208</v>
      </c>
      <c r="D49" s="131">
        <v>192800</v>
      </c>
      <c r="E49" s="132">
        <v>58834.32</v>
      </c>
      <c r="F49" s="133">
        <f t="shared" si="0"/>
        <v>133965.68</v>
      </c>
    </row>
    <row r="50" spans="1:6" ht="38.25">
      <c r="A50" s="100" t="s">
        <v>152</v>
      </c>
      <c r="B50" s="135" t="s">
        <v>144</v>
      </c>
      <c r="C50" s="102" t="s">
        <v>209</v>
      </c>
      <c r="D50" s="103">
        <v>40800</v>
      </c>
      <c r="E50" s="136">
        <v>10996</v>
      </c>
      <c r="F50" s="137">
        <f t="shared" si="0"/>
        <v>29804</v>
      </c>
    </row>
    <row r="51" spans="1:6" ht="38.25">
      <c r="A51" s="100" t="s">
        <v>154</v>
      </c>
      <c r="B51" s="135" t="s">
        <v>144</v>
      </c>
      <c r="C51" s="102" t="s">
        <v>210</v>
      </c>
      <c r="D51" s="103">
        <v>40800</v>
      </c>
      <c r="E51" s="136">
        <v>10996</v>
      </c>
      <c r="F51" s="137">
        <f t="shared" si="0"/>
        <v>29804</v>
      </c>
    </row>
    <row r="52" spans="1:6" ht="76.5">
      <c r="A52" s="100" t="s">
        <v>211</v>
      </c>
      <c r="B52" s="135" t="s">
        <v>144</v>
      </c>
      <c r="C52" s="102" t="s">
        <v>212</v>
      </c>
      <c r="D52" s="103">
        <v>40800</v>
      </c>
      <c r="E52" s="136">
        <v>10996</v>
      </c>
      <c r="F52" s="137">
        <f t="shared" si="0"/>
        <v>29804</v>
      </c>
    </row>
    <row r="53" spans="1:6">
      <c r="A53" s="100" t="s">
        <v>203</v>
      </c>
      <c r="B53" s="135" t="s">
        <v>144</v>
      </c>
      <c r="C53" s="102" t="s">
        <v>213</v>
      </c>
      <c r="D53" s="103">
        <v>40800</v>
      </c>
      <c r="E53" s="136">
        <v>10996</v>
      </c>
      <c r="F53" s="137">
        <f t="shared" si="0"/>
        <v>29804</v>
      </c>
    </row>
    <row r="54" spans="1:6">
      <c r="A54" s="100" t="s">
        <v>214</v>
      </c>
      <c r="B54" s="135" t="s">
        <v>144</v>
      </c>
      <c r="C54" s="102" t="s">
        <v>215</v>
      </c>
      <c r="D54" s="103">
        <v>40800</v>
      </c>
      <c r="E54" s="136">
        <v>10996</v>
      </c>
      <c r="F54" s="137">
        <f t="shared" si="0"/>
        <v>29804</v>
      </c>
    </row>
    <row r="55" spans="1:6" ht="25.5">
      <c r="A55" s="100" t="s">
        <v>216</v>
      </c>
      <c r="B55" s="135" t="s">
        <v>144</v>
      </c>
      <c r="C55" s="102" t="s">
        <v>217</v>
      </c>
      <c r="D55" s="103">
        <v>31600</v>
      </c>
      <c r="E55" s="136">
        <v>8718</v>
      </c>
      <c r="F55" s="137">
        <f t="shared" si="0"/>
        <v>22882</v>
      </c>
    </row>
    <row r="56" spans="1:6">
      <c r="A56" s="100" t="s">
        <v>218</v>
      </c>
      <c r="B56" s="135" t="s">
        <v>144</v>
      </c>
      <c r="C56" s="102" t="s">
        <v>219</v>
      </c>
      <c r="D56" s="103">
        <v>9200</v>
      </c>
      <c r="E56" s="136">
        <v>2278</v>
      </c>
      <c r="F56" s="137">
        <f t="shared" si="0"/>
        <v>6922</v>
      </c>
    </row>
    <row r="57" spans="1:6" ht="25.5">
      <c r="A57" s="100" t="s">
        <v>178</v>
      </c>
      <c r="B57" s="135" t="s">
        <v>144</v>
      </c>
      <c r="C57" s="102" t="s">
        <v>220</v>
      </c>
      <c r="D57" s="103">
        <v>95000</v>
      </c>
      <c r="E57" s="136">
        <v>12297</v>
      </c>
      <c r="F57" s="137">
        <f t="shared" si="0"/>
        <v>82703</v>
      </c>
    </row>
    <row r="58" spans="1:6" ht="38.25">
      <c r="A58" s="100" t="s">
        <v>221</v>
      </c>
      <c r="B58" s="135" t="s">
        <v>144</v>
      </c>
      <c r="C58" s="102" t="s">
        <v>222</v>
      </c>
      <c r="D58" s="103">
        <v>56000</v>
      </c>
      <c r="E58" s="136">
        <v>12297</v>
      </c>
      <c r="F58" s="137">
        <f t="shared" si="0"/>
        <v>43703</v>
      </c>
    </row>
    <row r="59" spans="1:6" ht="102">
      <c r="A59" s="138" t="s">
        <v>223</v>
      </c>
      <c r="B59" s="135" t="s">
        <v>144</v>
      </c>
      <c r="C59" s="102" t="s">
        <v>224</v>
      </c>
      <c r="D59" s="103">
        <v>40400</v>
      </c>
      <c r="E59" s="136">
        <v>8397</v>
      </c>
      <c r="F59" s="137">
        <f t="shared" si="0"/>
        <v>32003</v>
      </c>
    </row>
    <row r="60" spans="1:6" ht="25.5">
      <c r="A60" s="100" t="s">
        <v>170</v>
      </c>
      <c r="B60" s="135" t="s">
        <v>144</v>
      </c>
      <c r="C60" s="102" t="s">
        <v>225</v>
      </c>
      <c r="D60" s="103">
        <v>40400</v>
      </c>
      <c r="E60" s="136">
        <v>8397</v>
      </c>
      <c r="F60" s="137">
        <f t="shared" si="0"/>
        <v>32003</v>
      </c>
    </row>
    <row r="61" spans="1:6" ht="38.25">
      <c r="A61" s="100" t="s">
        <v>172</v>
      </c>
      <c r="B61" s="135" t="s">
        <v>144</v>
      </c>
      <c r="C61" s="102" t="s">
        <v>226</v>
      </c>
      <c r="D61" s="103">
        <v>40400</v>
      </c>
      <c r="E61" s="136">
        <v>8397</v>
      </c>
      <c r="F61" s="137">
        <f t="shared" si="0"/>
        <v>32003</v>
      </c>
    </row>
    <row r="62" spans="1:6">
      <c r="A62" s="100" t="s">
        <v>174</v>
      </c>
      <c r="B62" s="135" t="s">
        <v>144</v>
      </c>
      <c r="C62" s="102" t="s">
        <v>227</v>
      </c>
      <c r="D62" s="103">
        <v>40400</v>
      </c>
      <c r="E62" s="136">
        <v>8397</v>
      </c>
      <c r="F62" s="137">
        <f t="shared" si="0"/>
        <v>32003</v>
      </c>
    </row>
    <row r="63" spans="1:6" ht="140.25">
      <c r="A63" s="138" t="s">
        <v>228</v>
      </c>
      <c r="B63" s="135" t="s">
        <v>144</v>
      </c>
      <c r="C63" s="102" t="s">
        <v>229</v>
      </c>
      <c r="D63" s="103">
        <v>15600</v>
      </c>
      <c r="E63" s="136">
        <v>3900</v>
      </c>
      <c r="F63" s="137">
        <f t="shared" si="0"/>
        <v>11700</v>
      </c>
    </row>
    <row r="64" spans="1:6" ht="25.5">
      <c r="A64" s="100" t="s">
        <v>170</v>
      </c>
      <c r="B64" s="135" t="s">
        <v>144</v>
      </c>
      <c r="C64" s="102" t="s">
        <v>230</v>
      </c>
      <c r="D64" s="103">
        <v>15600</v>
      </c>
      <c r="E64" s="136">
        <v>3900</v>
      </c>
      <c r="F64" s="137">
        <f t="shared" si="0"/>
        <v>11700</v>
      </c>
    </row>
    <row r="65" spans="1:6" ht="38.25">
      <c r="A65" s="100" t="s">
        <v>172</v>
      </c>
      <c r="B65" s="135" t="s">
        <v>144</v>
      </c>
      <c r="C65" s="102" t="s">
        <v>231</v>
      </c>
      <c r="D65" s="103">
        <v>15600</v>
      </c>
      <c r="E65" s="136">
        <v>3900</v>
      </c>
      <c r="F65" s="137">
        <f t="shared" si="0"/>
        <v>11700</v>
      </c>
    </row>
    <row r="66" spans="1:6">
      <c r="A66" s="100" t="s">
        <v>174</v>
      </c>
      <c r="B66" s="135" t="s">
        <v>144</v>
      </c>
      <c r="C66" s="102" t="s">
        <v>232</v>
      </c>
      <c r="D66" s="103">
        <v>15600</v>
      </c>
      <c r="E66" s="136">
        <v>3900</v>
      </c>
      <c r="F66" s="137">
        <f t="shared" si="0"/>
        <v>11700</v>
      </c>
    </row>
    <row r="67" spans="1:6" ht="25.5">
      <c r="A67" s="100" t="s">
        <v>180</v>
      </c>
      <c r="B67" s="135" t="s">
        <v>144</v>
      </c>
      <c r="C67" s="102" t="s">
        <v>233</v>
      </c>
      <c r="D67" s="103">
        <v>39000</v>
      </c>
      <c r="E67" s="136" t="s">
        <v>42</v>
      </c>
      <c r="F67" s="137">
        <f t="shared" si="0"/>
        <v>39000</v>
      </c>
    </row>
    <row r="68" spans="1:6" ht="76.5">
      <c r="A68" s="100" t="s">
        <v>234</v>
      </c>
      <c r="B68" s="135" t="s">
        <v>144</v>
      </c>
      <c r="C68" s="102" t="s">
        <v>235</v>
      </c>
      <c r="D68" s="103">
        <v>39000</v>
      </c>
      <c r="E68" s="136" t="s">
        <v>42</v>
      </c>
      <c r="F68" s="137">
        <f t="shared" si="0"/>
        <v>39000</v>
      </c>
    </row>
    <row r="69" spans="1:6" ht="25.5">
      <c r="A69" s="100" t="s">
        <v>170</v>
      </c>
      <c r="B69" s="135" t="s">
        <v>144</v>
      </c>
      <c r="C69" s="102" t="s">
        <v>236</v>
      </c>
      <c r="D69" s="103">
        <v>39000</v>
      </c>
      <c r="E69" s="136" t="s">
        <v>42</v>
      </c>
      <c r="F69" s="137">
        <f t="shared" si="0"/>
        <v>39000</v>
      </c>
    </row>
    <row r="70" spans="1:6" ht="38.25">
      <c r="A70" s="100" t="s">
        <v>172</v>
      </c>
      <c r="B70" s="135" t="s">
        <v>144</v>
      </c>
      <c r="C70" s="102" t="s">
        <v>237</v>
      </c>
      <c r="D70" s="103">
        <v>39000</v>
      </c>
      <c r="E70" s="136" t="s">
        <v>42</v>
      </c>
      <c r="F70" s="137">
        <f t="shared" si="0"/>
        <v>39000</v>
      </c>
    </row>
    <row r="71" spans="1:6">
      <c r="A71" s="100" t="s">
        <v>174</v>
      </c>
      <c r="B71" s="135" t="s">
        <v>144</v>
      </c>
      <c r="C71" s="102" t="s">
        <v>238</v>
      </c>
      <c r="D71" s="103">
        <v>39000</v>
      </c>
      <c r="E71" s="136" t="s">
        <v>42</v>
      </c>
      <c r="F71" s="137">
        <f t="shared" si="0"/>
        <v>39000</v>
      </c>
    </row>
    <row r="72" spans="1:6" ht="63.75">
      <c r="A72" s="100" t="s">
        <v>239</v>
      </c>
      <c r="B72" s="135" t="s">
        <v>144</v>
      </c>
      <c r="C72" s="102" t="s">
        <v>240</v>
      </c>
      <c r="D72" s="103">
        <v>1000</v>
      </c>
      <c r="E72" s="136" t="s">
        <v>42</v>
      </c>
      <c r="F72" s="137">
        <f t="shared" si="0"/>
        <v>1000</v>
      </c>
    </row>
    <row r="73" spans="1:6" ht="25.5">
      <c r="A73" s="100" t="s">
        <v>241</v>
      </c>
      <c r="B73" s="135" t="s">
        <v>144</v>
      </c>
      <c r="C73" s="102" t="s">
        <v>242</v>
      </c>
      <c r="D73" s="103">
        <v>1000</v>
      </c>
      <c r="E73" s="136" t="s">
        <v>42</v>
      </c>
      <c r="F73" s="137">
        <f t="shared" si="0"/>
        <v>1000</v>
      </c>
    </row>
    <row r="74" spans="1:6" ht="102">
      <c r="A74" s="138" t="s">
        <v>243</v>
      </c>
      <c r="B74" s="135" t="s">
        <v>144</v>
      </c>
      <c r="C74" s="102" t="s">
        <v>244</v>
      </c>
      <c r="D74" s="103">
        <v>1000</v>
      </c>
      <c r="E74" s="136" t="s">
        <v>42</v>
      </c>
      <c r="F74" s="137">
        <f t="shared" si="0"/>
        <v>1000</v>
      </c>
    </row>
    <row r="75" spans="1:6" ht="25.5">
      <c r="A75" s="100" t="s">
        <v>170</v>
      </c>
      <c r="B75" s="135" t="s">
        <v>144</v>
      </c>
      <c r="C75" s="102" t="s">
        <v>245</v>
      </c>
      <c r="D75" s="103">
        <v>1000</v>
      </c>
      <c r="E75" s="136" t="s">
        <v>42</v>
      </c>
      <c r="F75" s="137">
        <f t="shared" si="0"/>
        <v>1000</v>
      </c>
    </row>
    <row r="76" spans="1:6" ht="38.25">
      <c r="A76" s="100" t="s">
        <v>172</v>
      </c>
      <c r="B76" s="135" t="s">
        <v>144</v>
      </c>
      <c r="C76" s="102" t="s">
        <v>246</v>
      </c>
      <c r="D76" s="103">
        <v>1000</v>
      </c>
      <c r="E76" s="136" t="s">
        <v>42</v>
      </c>
      <c r="F76" s="137">
        <f t="shared" si="0"/>
        <v>1000</v>
      </c>
    </row>
    <row r="77" spans="1:6">
      <c r="A77" s="100" t="s">
        <v>174</v>
      </c>
      <c r="B77" s="135" t="s">
        <v>144</v>
      </c>
      <c r="C77" s="102" t="s">
        <v>247</v>
      </c>
      <c r="D77" s="103">
        <v>1000</v>
      </c>
      <c r="E77" s="136" t="s">
        <v>42</v>
      </c>
      <c r="F77" s="137">
        <f t="shared" si="0"/>
        <v>1000</v>
      </c>
    </row>
    <row r="78" spans="1:6" ht="38.25">
      <c r="A78" s="100" t="s">
        <v>187</v>
      </c>
      <c r="B78" s="135" t="s">
        <v>144</v>
      </c>
      <c r="C78" s="102" t="s">
        <v>248</v>
      </c>
      <c r="D78" s="103">
        <v>56000</v>
      </c>
      <c r="E78" s="136">
        <v>35541.32</v>
      </c>
      <c r="F78" s="137">
        <f t="shared" si="0"/>
        <v>20458.68</v>
      </c>
    </row>
    <row r="79" spans="1:6">
      <c r="A79" s="100" t="s">
        <v>189</v>
      </c>
      <c r="B79" s="135" t="s">
        <v>144</v>
      </c>
      <c r="C79" s="102" t="s">
        <v>249</v>
      </c>
      <c r="D79" s="103">
        <v>56000</v>
      </c>
      <c r="E79" s="136">
        <v>35541.32</v>
      </c>
      <c r="F79" s="137">
        <f t="shared" ref="F79:F142" si="1">IF(OR(D79="-",IF(E79="-",0,E79)&gt;=IF(D79="-",0,D79)),"-",IF(D79="-",0,D79)-IF(E79="-",0,E79))</f>
        <v>20458.68</v>
      </c>
    </row>
    <row r="80" spans="1:6" ht="76.5">
      <c r="A80" s="100" t="s">
        <v>250</v>
      </c>
      <c r="B80" s="135" t="s">
        <v>144</v>
      </c>
      <c r="C80" s="102" t="s">
        <v>251</v>
      </c>
      <c r="D80" s="103">
        <v>20000</v>
      </c>
      <c r="E80" s="136">
        <v>20000</v>
      </c>
      <c r="F80" s="137" t="str">
        <f t="shared" si="1"/>
        <v>-</v>
      </c>
    </row>
    <row r="81" spans="1:6">
      <c r="A81" s="100" t="s">
        <v>203</v>
      </c>
      <c r="B81" s="135" t="s">
        <v>144</v>
      </c>
      <c r="C81" s="102" t="s">
        <v>252</v>
      </c>
      <c r="D81" s="103">
        <v>20000</v>
      </c>
      <c r="E81" s="136">
        <v>20000</v>
      </c>
      <c r="F81" s="137" t="str">
        <f t="shared" si="1"/>
        <v>-</v>
      </c>
    </row>
    <row r="82" spans="1:6">
      <c r="A82" s="100" t="s">
        <v>214</v>
      </c>
      <c r="B82" s="135" t="s">
        <v>144</v>
      </c>
      <c r="C82" s="102" t="s">
        <v>253</v>
      </c>
      <c r="D82" s="103">
        <v>20000</v>
      </c>
      <c r="E82" s="136">
        <v>20000</v>
      </c>
      <c r="F82" s="137" t="str">
        <f t="shared" si="1"/>
        <v>-</v>
      </c>
    </row>
    <row r="83" spans="1:6">
      <c r="A83" s="100" t="s">
        <v>254</v>
      </c>
      <c r="B83" s="135" t="s">
        <v>144</v>
      </c>
      <c r="C83" s="102" t="s">
        <v>255</v>
      </c>
      <c r="D83" s="103">
        <v>20000</v>
      </c>
      <c r="E83" s="136">
        <v>20000</v>
      </c>
      <c r="F83" s="137" t="str">
        <f t="shared" si="1"/>
        <v>-</v>
      </c>
    </row>
    <row r="84" spans="1:6" ht="102">
      <c r="A84" s="138" t="s">
        <v>256</v>
      </c>
      <c r="B84" s="135" t="s">
        <v>144</v>
      </c>
      <c r="C84" s="102" t="s">
        <v>257</v>
      </c>
      <c r="D84" s="103">
        <v>10000</v>
      </c>
      <c r="E84" s="136">
        <v>5000</v>
      </c>
      <c r="F84" s="137">
        <f t="shared" si="1"/>
        <v>5000</v>
      </c>
    </row>
    <row r="85" spans="1:6" ht="25.5">
      <c r="A85" s="100" t="s">
        <v>170</v>
      </c>
      <c r="B85" s="135" t="s">
        <v>144</v>
      </c>
      <c r="C85" s="102" t="s">
        <v>258</v>
      </c>
      <c r="D85" s="103">
        <v>10000</v>
      </c>
      <c r="E85" s="136">
        <v>5000</v>
      </c>
      <c r="F85" s="137">
        <f t="shared" si="1"/>
        <v>5000</v>
      </c>
    </row>
    <row r="86" spans="1:6" ht="38.25">
      <c r="A86" s="100" t="s">
        <v>172</v>
      </c>
      <c r="B86" s="135" t="s">
        <v>144</v>
      </c>
      <c r="C86" s="102" t="s">
        <v>259</v>
      </c>
      <c r="D86" s="103">
        <v>10000</v>
      </c>
      <c r="E86" s="136">
        <v>5000</v>
      </c>
      <c r="F86" s="137">
        <f t="shared" si="1"/>
        <v>5000</v>
      </c>
    </row>
    <row r="87" spans="1:6">
      <c r="A87" s="100" t="s">
        <v>174</v>
      </c>
      <c r="B87" s="135" t="s">
        <v>144</v>
      </c>
      <c r="C87" s="102" t="s">
        <v>260</v>
      </c>
      <c r="D87" s="103">
        <v>10000</v>
      </c>
      <c r="E87" s="136">
        <v>5000</v>
      </c>
      <c r="F87" s="137">
        <f t="shared" si="1"/>
        <v>5000</v>
      </c>
    </row>
    <row r="88" spans="1:6" ht="89.25">
      <c r="A88" s="138" t="s">
        <v>261</v>
      </c>
      <c r="B88" s="135" t="s">
        <v>144</v>
      </c>
      <c r="C88" s="102" t="s">
        <v>262</v>
      </c>
      <c r="D88" s="103">
        <v>26000</v>
      </c>
      <c r="E88" s="136">
        <v>10541.32</v>
      </c>
      <c r="F88" s="137">
        <f t="shared" si="1"/>
        <v>15458.68</v>
      </c>
    </row>
    <row r="89" spans="1:6" ht="25.5">
      <c r="A89" s="100" t="s">
        <v>170</v>
      </c>
      <c r="B89" s="135" t="s">
        <v>144</v>
      </c>
      <c r="C89" s="102" t="s">
        <v>263</v>
      </c>
      <c r="D89" s="103">
        <v>26000</v>
      </c>
      <c r="E89" s="136">
        <v>10541.32</v>
      </c>
      <c r="F89" s="137">
        <f t="shared" si="1"/>
        <v>15458.68</v>
      </c>
    </row>
    <row r="90" spans="1:6" ht="38.25">
      <c r="A90" s="100" t="s">
        <v>172</v>
      </c>
      <c r="B90" s="135" t="s">
        <v>144</v>
      </c>
      <c r="C90" s="102" t="s">
        <v>264</v>
      </c>
      <c r="D90" s="103">
        <v>26000</v>
      </c>
      <c r="E90" s="136">
        <v>10541.32</v>
      </c>
      <c r="F90" s="137">
        <f t="shared" si="1"/>
        <v>15458.68</v>
      </c>
    </row>
    <row r="91" spans="1:6">
      <c r="A91" s="100" t="s">
        <v>176</v>
      </c>
      <c r="B91" s="135" t="s">
        <v>144</v>
      </c>
      <c r="C91" s="102" t="s">
        <v>265</v>
      </c>
      <c r="D91" s="103">
        <v>26000</v>
      </c>
      <c r="E91" s="136">
        <v>10541.32</v>
      </c>
      <c r="F91" s="137">
        <f t="shared" si="1"/>
        <v>15458.68</v>
      </c>
    </row>
    <row r="92" spans="1:6">
      <c r="A92" s="128" t="s">
        <v>266</v>
      </c>
      <c r="B92" s="129" t="s">
        <v>144</v>
      </c>
      <c r="C92" s="130" t="s">
        <v>267</v>
      </c>
      <c r="D92" s="131">
        <v>241700</v>
      </c>
      <c r="E92" s="132">
        <v>23701.73</v>
      </c>
      <c r="F92" s="133">
        <f t="shared" si="1"/>
        <v>217998.27</v>
      </c>
    </row>
    <row r="93" spans="1:6" ht="25.5">
      <c r="A93" s="128" t="s">
        <v>268</v>
      </c>
      <c r="B93" s="129" t="s">
        <v>144</v>
      </c>
      <c r="C93" s="130" t="s">
        <v>269</v>
      </c>
      <c r="D93" s="131">
        <v>241700</v>
      </c>
      <c r="E93" s="132">
        <v>23701.73</v>
      </c>
      <c r="F93" s="133">
        <f t="shared" si="1"/>
        <v>217998.27</v>
      </c>
    </row>
    <row r="94" spans="1:6" ht="38.25">
      <c r="A94" s="100" t="s">
        <v>187</v>
      </c>
      <c r="B94" s="135" t="s">
        <v>144</v>
      </c>
      <c r="C94" s="102" t="s">
        <v>270</v>
      </c>
      <c r="D94" s="103">
        <v>241700</v>
      </c>
      <c r="E94" s="136">
        <v>23701.73</v>
      </c>
      <c r="F94" s="137">
        <f t="shared" si="1"/>
        <v>217998.27</v>
      </c>
    </row>
    <row r="95" spans="1:6">
      <c r="A95" s="100" t="s">
        <v>189</v>
      </c>
      <c r="B95" s="135" t="s">
        <v>144</v>
      </c>
      <c r="C95" s="102" t="s">
        <v>271</v>
      </c>
      <c r="D95" s="103">
        <v>241700</v>
      </c>
      <c r="E95" s="136">
        <v>23701.73</v>
      </c>
      <c r="F95" s="137">
        <f t="shared" si="1"/>
        <v>217998.27</v>
      </c>
    </row>
    <row r="96" spans="1:6" ht="102">
      <c r="A96" s="138" t="s">
        <v>272</v>
      </c>
      <c r="B96" s="135" t="s">
        <v>144</v>
      </c>
      <c r="C96" s="102" t="s">
        <v>273</v>
      </c>
      <c r="D96" s="103">
        <v>241700</v>
      </c>
      <c r="E96" s="136">
        <v>23701.73</v>
      </c>
      <c r="F96" s="137">
        <f t="shared" si="1"/>
        <v>217998.27</v>
      </c>
    </row>
    <row r="97" spans="1:6" ht="63.75">
      <c r="A97" s="100" t="s">
        <v>158</v>
      </c>
      <c r="B97" s="135" t="s">
        <v>144</v>
      </c>
      <c r="C97" s="102" t="s">
        <v>274</v>
      </c>
      <c r="D97" s="103">
        <v>237100</v>
      </c>
      <c r="E97" s="136">
        <v>23701.73</v>
      </c>
      <c r="F97" s="137">
        <f t="shared" si="1"/>
        <v>213398.27</v>
      </c>
    </row>
    <row r="98" spans="1:6" ht="25.5">
      <c r="A98" s="100" t="s">
        <v>160</v>
      </c>
      <c r="B98" s="135" t="s">
        <v>144</v>
      </c>
      <c r="C98" s="102" t="s">
        <v>275</v>
      </c>
      <c r="D98" s="103">
        <v>237100</v>
      </c>
      <c r="E98" s="136">
        <v>23701.73</v>
      </c>
      <c r="F98" s="137">
        <f t="shared" si="1"/>
        <v>213398.27</v>
      </c>
    </row>
    <row r="99" spans="1:6" ht="25.5">
      <c r="A99" s="100" t="s">
        <v>162</v>
      </c>
      <c r="B99" s="135" t="s">
        <v>144</v>
      </c>
      <c r="C99" s="102" t="s">
        <v>276</v>
      </c>
      <c r="D99" s="103">
        <v>182100</v>
      </c>
      <c r="E99" s="136">
        <v>18668</v>
      </c>
      <c r="F99" s="137">
        <f t="shared" si="1"/>
        <v>163432</v>
      </c>
    </row>
    <row r="100" spans="1:6" ht="51">
      <c r="A100" s="100" t="s">
        <v>166</v>
      </c>
      <c r="B100" s="135" t="s">
        <v>144</v>
      </c>
      <c r="C100" s="102" t="s">
        <v>277</v>
      </c>
      <c r="D100" s="103">
        <v>55000</v>
      </c>
      <c r="E100" s="136">
        <v>5033.7299999999996</v>
      </c>
      <c r="F100" s="137">
        <f t="shared" si="1"/>
        <v>49966.270000000004</v>
      </c>
    </row>
    <row r="101" spans="1:6" ht="25.5">
      <c r="A101" s="100" t="s">
        <v>170</v>
      </c>
      <c r="B101" s="135" t="s">
        <v>144</v>
      </c>
      <c r="C101" s="102" t="s">
        <v>278</v>
      </c>
      <c r="D101" s="103">
        <v>4600</v>
      </c>
      <c r="E101" s="136" t="s">
        <v>42</v>
      </c>
      <c r="F101" s="137">
        <f t="shared" si="1"/>
        <v>4600</v>
      </c>
    </row>
    <row r="102" spans="1:6" ht="38.25">
      <c r="A102" s="100" t="s">
        <v>172</v>
      </c>
      <c r="B102" s="135" t="s">
        <v>144</v>
      </c>
      <c r="C102" s="102" t="s">
        <v>279</v>
      </c>
      <c r="D102" s="103">
        <v>4600</v>
      </c>
      <c r="E102" s="136" t="s">
        <v>42</v>
      </c>
      <c r="F102" s="137">
        <f t="shared" si="1"/>
        <v>4600</v>
      </c>
    </row>
    <row r="103" spans="1:6">
      <c r="A103" s="100" t="s">
        <v>174</v>
      </c>
      <c r="B103" s="135" t="s">
        <v>144</v>
      </c>
      <c r="C103" s="102" t="s">
        <v>280</v>
      </c>
      <c r="D103" s="103">
        <v>4600</v>
      </c>
      <c r="E103" s="136" t="s">
        <v>42</v>
      </c>
      <c r="F103" s="137">
        <f t="shared" si="1"/>
        <v>4600</v>
      </c>
    </row>
    <row r="104" spans="1:6" ht="25.5">
      <c r="A104" s="128" t="s">
        <v>281</v>
      </c>
      <c r="B104" s="129" t="s">
        <v>144</v>
      </c>
      <c r="C104" s="130" t="s">
        <v>282</v>
      </c>
      <c r="D104" s="131">
        <v>35000</v>
      </c>
      <c r="E104" s="132" t="s">
        <v>42</v>
      </c>
      <c r="F104" s="133">
        <f t="shared" si="1"/>
        <v>35000</v>
      </c>
    </row>
    <row r="105" spans="1:6">
      <c r="A105" s="128" t="s">
        <v>283</v>
      </c>
      <c r="B105" s="129" t="s">
        <v>144</v>
      </c>
      <c r="C105" s="130" t="s">
        <v>284</v>
      </c>
      <c r="D105" s="131">
        <v>35000</v>
      </c>
      <c r="E105" s="132" t="s">
        <v>42</v>
      </c>
      <c r="F105" s="133">
        <f t="shared" si="1"/>
        <v>35000</v>
      </c>
    </row>
    <row r="106" spans="1:6" ht="63.75">
      <c r="A106" s="100" t="s">
        <v>239</v>
      </c>
      <c r="B106" s="135" t="s">
        <v>144</v>
      </c>
      <c r="C106" s="102" t="s">
        <v>285</v>
      </c>
      <c r="D106" s="103">
        <v>35000</v>
      </c>
      <c r="E106" s="136" t="s">
        <v>42</v>
      </c>
      <c r="F106" s="137">
        <f t="shared" si="1"/>
        <v>35000</v>
      </c>
    </row>
    <row r="107" spans="1:6">
      <c r="A107" s="100" t="s">
        <v>286</v>
      </c>
      <c r="B107" s="135" t="s">
        <v>144</v>
      </c>
      <c r="C107" s="102" t="s">
        <v>287</v>
      </c>
      <c r="D107" s="103">
        <v>30000</v>
      </c>
      <c r="E107" s="136" t="s">
        <v>42</v>
      </c>
      <c r="F107" s="137">
        <f t="shared" si="1"/>
        <v>30000</v>
      </c>
    </row>
    <row r="108" spans="1:6" ht="102">
      <c r="A108" s="138" t="s">
        <v>288</v>
      </c>
      <c r="B108" s="135" t="s">
        <v>144</v>
      </c>
      <c r="C108" s="102" t="s">
        <v>289</v>
      </c>
      <c r="D108" s="103">
        <v>30000</v>
      </c>
      <c r="E108" s="136" t="s">
        <v>42</v>
      </c>
      <c r="F108" s="137">
        <f t="shared" si="1"/>
        <v>30000</v>
      </c>
    </row>
    <row r="109" spans="1:6" ht="25.5">
      <c r="A109" s="100" t="s">
        <v>170</v>
      </c>
      <c r="B109" s="135" t="s">
        <v>144</v>
      </c>
      <c r="C109" s="102" t="s">
        <v>290</v>
      </c>
      <c r="D109" s="103">
        <v>30000</v>
      </c>
      <c r="E109" s="136" t="s">
        <v>42</v>
      </c>
      <c r="F109" s="137">
        <f t="shared" si="1"/>
        <v>30000</v>
      </c>
    </row>
    <row r="110" spans="1:6" ht="38.25">
      <c r="A110" s="100" t="s">
        <v>172</v>
      </c>
      <c r="B110" s="135" t="s">
        <v>144</v>
      </c>
      <c r="C110" s="102" t="s">
        <v>291</v>
      </c>
      <c r="D110" s="103">
        <v>30000</v>
      </c>
      <c r="E110" s="136" t="s">
        <v>42</v>
      </c>
      <c r="F110" s="137">
        <f t="shared" si="1"/>
        <v>30000</v>
      </c>
    </row>
    <row r="111" spans="1:6">
      <c r="A111" s="100" t="s">
        <v>174</v>
      </c>
      <c r="B111" s="135" t="s">
        <v>144</v>
      </c>
      <c r="C111" s="102" t="s">
        <v>292</v>
      </c>
      <c r="D111" s="103">
        <v>30000</v>
      </c>
      <c r="E111" s="136" t="s">
        <v>42</v>
      </c>
      <c r="F111" s="137">
        <f t="shared" si="1"/>
        <v>30000</v>
      </c>
    </row>
    <row r="112" spans="1:6" ht="25.5">
      <c r="A112" s="100" t="s">
        <v>293</v>
      </c>
      <c r="B112" s="135" t="s">
        <v>144</v>
      </c>
      <c r="C112" s="102" t="s">
        <v>294</v>
      </c>
      <c r="D112" s="103">
        <v>5000</v>
      </c>
      <c r="E112" s="136" t="s">
        <v>42</v>
      </c>
      <c r="F112" s="137">
        <f t="shared" si="1"/>
        <v>5000</v>
      </c>
    </row>
    <row r="113" spans="1:6" ht="102">
      <c r="A113" s="138" t="s">
        <v>295</v>
      </c>
      <c r="B113" s="135" t="s">
        <v>144</v>
      </c>
      <c r="C113" s="102" t="s">
        <v>296</v>
      </c>
      <c r="D113" s="103">
        <v>5000</v>
      </c>
      <c r="E113" s="136" t="s">
        <v>42</v>
      </c>
      <c r="F113" s="137">
        <f t="shared" si="1"/>
        <v>5000</v>
      </c>
    </row>
    <row r="114" spans="1:6" ht="25.5">
      <c r="A114" s="100" t="s">
        <v>170</v>
      </c>
      <c r="B114" s="135" t="s">
        <v>144</v>
      </c>
      <c r="C114" s="102" t="s">
        <v>297</v>
      </c>
      <c r="D114" s="103">
        <v>5000</v>
      </c>
      <c r="E114" s="136" t="s">
        <v>42</v>
      </c>
      <c r="F114" s="137">
        <f t="shared" si="1"/>
        <v>5000</v>
      </c>
    </row>
    <row r="115" spans="1:6" ht="38.25">
      <c r="A115" s="100" t="s">
        <v>172</v>
      </c>
      <c r="B115" s="135" t="s">
        <v>144</v>
      </c>
      <c r="C115" s="102" t="s">
        <v>298</v>
      </c>
      <c r="D115" s="103">
        <v>5000</v>
      </c>
      <c r="E115" s="136" t="s">
        <v>42</v>
      </c>
      <c r="F115" s="137">
        <f t="shared" si="1"/>
        <v>5000</v>
      </c>
    </row>
    <row r="116" spans="1:6">
      <c r="A116" s="100" t="s">
        <v>174</v>
      </c>
      <c r="B116" s="135" t="s">
        <v>144</v>
      </c>
      <c r="C116" s="102" t="s">
        <v>299</v>
      </c>
      <c r="D116" s="103">
        <v>5000</v>
      </c>
      <c r="E116" s="136" t="s">
        <v>42</v>
      </c>
      <c r="F116" s="137">
        <f t="shared" si="1"/>
        <v>5000</v>
      </c>
    </row>
    <row r="117" spans="1:6">
      <c r="A117" s="128" t="s">
        <v>300</v>
      </c>
      <c r="B117" s="129" t="s">
        <v>144</v>
      </c>
      <c r="C117" s="130" t="s">
        <v>301</v>
      </c>
      <c r="D117" s="131">
        <v>5621500</v>
      </c>
      <c r="E117" s="132">
        <v>481477.3</v>
      </c>
      <c r="F117" s="133">
        <f t="shared" si="1"/>
        <v>5140022.7</v>
      </c>
    </row>
    <row r="118" spans="1:6">
      <c r="A118" s="128" t="s">
        <v>302</v>
      </c>
      <c r="B118" s="129" t="s">
        <v>144</v>
      </c>
      <c r="C118" s="130" t="s">
        <v>303</v>
      </c>
      <c r="D118" s="131">
        <v>5611500</v>
      </c>
      <c r="E118" s="132">
        <v>481477.3</v>
      </c>
      <c r="F118" s="133">
        <f t="shared" si="1"/>
        <v>5130022.7</v>
      </c>
    </row>
    <row r="119" spans="1:6" ht="38.25">
      <c r="A119" s="100" t="s">
        <v>304</v>
      </c>
      <c r="B119" s="135" t="s">
        <v>144</v>
      </c>
      <c r="C119" s="102" t="s">
        <v>305</v>
      </c>
      <c r="D119" s="103">
        <v>5611500</v>
      </c>
      <c r="E119" s="136">
        <v>481477.3</v>
      </c>
      <c r="F119" s="137">
        <f t="shared" si="1"/>
        <v>5130022.7</v>
      </c>
    </row>
    <row r="120" spans="1:6" ht="38.25">
      <c r="A120" s="100" t="s">
        <v>306</v>
      </c>
      <c r="B120" s="135" t="s">
        <v>144</v>
      </c>
      <c r="C120" s="102" t="s">
        <v>307</v>
      </c>
      <c r="D120" s="103">
        <v>5511500</v>
      </c>
      <c r="E120" s="136">
        <v>431743.1</v>
      </c>
      <c r="F120" s="137">
        <f t="shared" si="1"/>
        <v>5079756.9000000004</v>
      </c>
    </row>
    <row r="121" spans="1:6" ht="102">
      <c r="A121" s="138" t="s">
        <v>308</v>
      </c>
      <c r="B121" s="135" t="s">
        <v>144</v>
      </c>
      <c r="C121" s="102" t="s">
        <v>309</v>
      </c>
      <c r="D121" s="103">
        <v>5511500</v>
      </c>
      <c r="E121" s="136">
        <v>431743.1</v>
      </c>
      <c r="F121" s="137">
        <f t="shared" si="1"/>
        <v>5079756.9000000004</v>
      </c>
    </row>
    <row r="122" spans="1:6" ht="25.5">
      <c r="A122" s="100" t="s">
        <v>170</v>
      </c>
      <c r="B122" s="135" t="s">
        <v>144</v>
      </c>
      <c r="C122" s="102" t="s">
        <v>310</v>
      </c>
      <c r="D122" s="103">
        <v>5511500</v>
      </c>
      <c r="E122" s="136">
        <v>431743.1</v>
      </c>
      <c r="F122" s="137">
        <f t="shared" si="1"/>
        <v>5079756.9000000004</v>
      </c>
    </row>
    <row r="123" spans="1:6" ht="38.25">
      <c r="A123" s="100" t="s">
        <v>172</v>
      </c>
      <c r="B123" s="135" t="s">
        <v>144</v>
      </c>
      <c r="C123" s="102" t="s">
        <v>311</v>
      </c>
      <c r="D123" s="103">
        <v>5511500</v>
      </c>
      <c r="E123" s="136">
        <v>431743.1</v>
      </c>
      <c r="F123" s="137">
        <f t="shared" si="1"/>
        <v>5079756.9000000004</v>
      </c>
    </row>
    <row r="124" spans="1:6">
      <c r="A124" s="100" t="s">
        <v>174</v>
      </c>
      <c r="B124" s="135" t="s">
        <v>144</v>
      </c>
      <c r="C124" s="102" t="s">
        <v>312</v>
      </c>
      <c r="D124" s="103">
        <v>5511500</v>
      </c>
      <c r="E124" s="136">
        <v>431743.1</v>
      </c>
      <c r="F124" s="137">
        <f t="shared" si="1"/>
        <v>5079756.9000000004</v>
      </c>
    </row>
    <row r="125" spans="1:6" ht="38.25">
      <c r="A125" s="100" t="s">
        <v>313</v>
      </c>
      <c r="B125" s="135" t="s">
        <v>144</v>
      </c>
      <c r="C125" s="102" t="s">
        <v>314</v>
      </c>
      <c r="D125" s="103">
        <v>100000</v>
      </c>
      <c r="E125" s="136">
        <v>49734.2</v>
      </c>
      <c r="F125" s="137">
        <f t="shared" si="1"/>
        <v>50265.8</v>
      </c>
    </row>
    <row r="126" spans="1:6" ht="89.25">
      <c r="A126" s="100" t="s">
        <v>315</v>
      </c>
      <c r="B126" s="135" t="s">
        <v>144</v>
      </c>
      <c r="C126" s="102" t="s">
        <v>316</v>
      </c>
      <c r="D126" s="103">
        <v>100000</v>
      </c>
      <c r="E126" s="136">
        <v>49734.2</v>
      </c>
      <c r="F126" s="137">
        <f t="shared" si="1"/>
        <v>50265.8</v>
      </c>
    </row>
    <row r="127" spans="1:6" ht="25.5">
      <c r="A127" s="100" t="s">
        <v>170</v>
      </c>
      <c r="B127" s="135" t="s">
        <v>144</v>
      </c>
      <c r="C127" s="102" t="s">
        <v>317</v>
      </c>
      <c r="D127" s="103">
        <v>100000</v>
      </c>
      <c r="E127" s="136">
        <v>49734.2</v>
      </c>
      <c r="F127" s="137">
        <f t="shared" si="1"/>
        <v>50265.8</v>
      </c>
    </row>
    <row r="128" spans="1:6" ht="38.25">
      <c r="A128" s="100" t="s">
        <v>172</v>
      </c>
      <c r="B128" s="135" t="s">
        <v>144</v>
      </c>
      <c r="C128" s="102" t="s">
        <v>318</v>
      </c>
      <c r="D128" s="103">
        <v>100000</v>
      </c>
      <c r="E128" s="136">
        <v>49734.2</v>
      </c>
      <c r="F128" s="137">
        <f t="shared" si="1"/>
        <v>50265.8</v>
      </c>
    </row>
    <row r="129" spans="1:6">
      <c r="A129" s="100" t="s">
        <v>174</v>
      </c>
      <c r="B129" s="135" t="s">
        <v>144</v>
      </c>
      <c r="C129" s="102" t="s">
        <v>319</v>
      </c>
      <c r="D129" s="103">
        <v>100000</v>
      </c>
      <c r="E129" s="136">
        <v>49734.2</v>
      </c>
      <c r="F129" s="137">
        <f t="shared" si="1"/>
        <v>50265.8</v>
      </c>
    </row>
    <row r="130" spans="1:6" ht="25.5">
      <c r="A130" s="128" t="s">
        <v>320</v>
      </c>
      <c r="B130" s="129" t="s">
        <v>144</v>
      </c>
      <c r="C130" s="130" t="s">
        <v>321</v>
      </c>
      <c r="D130" s="131">
        <v>10000</v>
      </c>
      <c r="E130" s="132" t="s">
        <v>42</v>
      </c>
      <c r="F130" s="133">
        <f t="shared" si="1"/>
        <v>10000</v>
      </c>
    </row>
    <row r="131" spans="1:6" ht="38.25">
      <c r="A131" s="100" t="s">
        <v>187</v>
      </c>
      <c r="B131" s="135" t="s">
        <v>144</v>
      </c>
      <c r="C131" s="102" t="s">
        <v>322</v>
      </c>
      <c r="D131" s="103">
        <v>10000</v>
      </c>
      <c r="E131" s="136" t="s">
        <v>42</v>
      </c>
      <c r="F131" s="137">
        <f t="shared" si="1"/>
        <v>10000</v>
      </c>
    </row>
    <row r="132" spans="1:6">
      <c r="A132" s="100" t="s">
        <v>189</v>
      </c>
      <c r="B132" s="135" t="s">
        <v>144</v>
      </c>
      <c r="C132" s="102" t="s">
        <v>323</v>
      </c>
      <c r="D132" s="103">
        <v>10000</v>
      </c>
      <c r="E132" s="136" t="s">
        <v>42</v>
      </c>
      <c r="F132" s="137">
        <f t="shared" si="1"/>
        <v>10000</v>
      </c>
    </row>
    <row r="133" spans="1:6" ht="102">
      <c r="A133" s="138" t="s">
        <v>324</v>
      </c>
      <c r="B133" s="135" t="s">
        <v>144</v>
      </c>
      <c r="C133" s="102" t="s">
        <v>325</v>
      </c>
      <c r="D133" s="103">
        <v>10000</v>
      </c>
      <c r="E133" s="136" t="s">
        <v>42</v>
      </c>
      <c r="F133" s="137">
        <f t="shared" si="1"/>
        <v>10000</v>
      </c>
    </row>
    <row r="134" spans="1:6" ht="25.5">
      <c r="A134" s="100" t="s">
        <v>170</v>
      </c>
      <c r="B134" s="135" t="s">
        <v>144</v>
      </c>
      <c r="C134" s="102" t="s">
        <v>326</v>
      </c>
      <c r="D134" s="103">
        <v>10000</v>
      </c>
      <c r="E134" s="136" t="s">
        <v>42</v>
      </c>
      <c r="F134" s="137">
        <f t="shared" si="1"/>
        <v>10000</v>
      </c>
    </row>
    <row r="135" spans="1:6" ht="38.25">
      <c r="A135" s="100" t="s">
        <v>172</v>
      </c>
      <c r="B135" s="135" t="s">
        <v>144</v>
      </c>
      <c r="C135" s="102" t="s">
        <v>327</v>
      </c>
      <c r="D135" s="103">
        <v>10000</v>
      </c>
      <c r="E135" s="136" t="s">
        <v>42</v>
      </c>
      <c r="F135" s="137">
        <f t="shared" si="1"/>
        <v>10000</v>
      </c>
    </row>
    <row r="136" spans="1:6">
      <c r="A136" s="100" t="s">
        <v>174</v>
      </c>
      <c r="B136" s="135" t="s">
        <v>144</v>
      </c>
      <c r="C136" s="102" t="s">
        <v>328</v>
      </c>
      <c r="D136" s="103">
        <v>10000</v>
      </c>
      <c r="E136" s="136" t="s">
        <v>42</v>
      </c>
      <c r="F136" s="137">
        <f t="shared" si="1"/>
        <v>10000</v>
      </c>
    </row>
    <row r="137" spans="1:6">
      <c r="A137" s="128" t="s">
        <v>329</v>
      </c>
      <c r="B137" s="129" t="s">
        <v>144</v>
      </c>
      <c r="C137" s="130" t="s">
        <v>330</v>
      </c>
      <c r="D137" s="131">
        <v>23733300</v>
      </c>
      <c r="E137" s="132">
        <v>392614.94</v>
      </c>
      <c r="F137" s="133">
        <f t="shared" si="1"/>
        <v>23340685.059999999</v>
      </c>
    </row>
    <row r="138" spans="1:6">
      <c r="A138" s="128" t="s">
        <v>331</v>
      </c>
      <c r="B138" s="129" t="s">
        <v>144</v>
      </c>
      <c r="C138" s="130" t="s">
        <v>332</v>
      </c>
      <c r="D138" s="131">
        <v>20500</v>
      </c>
      <c r="E138" s="132">
        <v>4536.51</v>
      </c>
      <c r="F138" s="133">
        <f t="shared" si="1"/>
        <v>15963.49</v>
      </c>
    </row>
    <row r="139" spans="1:6" ht="38.25">
      <c r="A139" s="100" t="s">
        <v>333</v>
      </c>
      <c r="B139" s="135" t="s">
        <v>144</v>
      </c>
      <c r="C139" s="102" t="s">
        <v>334</v>
      </c>
      <c r="D139" s="103">
        <v>20500</v>
      </c>
      <c r="E139" s="136">
        <v>4536.51</v>
      </c>
      <c r="F139" s="137">
        <f t="shared" si="1"/>
        <v>15963.49</v>
      </c>
    </row>
    <row r="140" spans="1:6" ht="38.25">
      <c r="A140" s="100" t="s">
        <v>335</v>
      </c>
      <c r="B140" s="135" t="s">
        <v>144</v>
      </c>
      <c r="C140" s="102" t="s">
        <v>336</v>
      </c>
      <c r="D140" s="103">
        <v>20500</v>
      </c>
      <c r="E140" s="136">
        <v>4536.51</v>
      </c>
      <c r="F140" s="137">
        <f t="shared" si="1"/>
        <v>15963.49</v>
      </c>
    </row>
    <row r="141" spans="1:6" ht="127.5">
      <c r="A141" s="138" t="s">
        <v>337</v>
      </c>
      <c r="B141" s="135" t="s">
        <v>144</v>
      </c>
      <c r="C141" s="102" t="s">
        <v>338</v>
      </c>
      <c r="D141" s="103">
        <v>20500</v>
      </c>
      <c r="E141" s="136">
        <v>4536.51</v>
      </c>
      <c r="F141" s="137">
        <f t="shared" si="1"/>
        <v>15963.49</v>
      </c>
    </row>
    <row r="142" spans="1:6" ht="25.5">
      <c r="A142" s="100" t="s">
        <v>170</v>
      </c>
      <c r="B142" s="135" t="s">
        <v>144</v>
      </c>
      <c r="C142" s="102" t="s">
        <v>339</v>
      </c>
      <c r="D142" s="103">
        <v>20500</v>
      </c>
      <c r="E142" s="136">
        <v>4536.51</v>
      </c>
      <c r="F142" s="137">
        <f t="shared" si="1"/>
        <v>15963.49</v>
      </c>
    </row>
    <row r="143" spans="1:6" ht="38.25">
      <c r="A143" s="100" t="s">
        <v>172</v>
      </c>
      <c r="B143" s="135" t="s">
        <v>144</v>
      </c>
      <c r="C143" s="102" t="s">
        <v>340</v>
      </c>
      <c r="D143" s="103">
        <v>20500</v>
      </c>
      <c r="E143" s="136">
        <v>4536.51</v>
      </c>
      <c r="F143" s="137">
        <f t="shared" ref="F143:F206" si="2">IF(OR(D143="-",IF(E143="-",0,E143)&gt;=IF(D143="-",0,D143)),"-",IF(D143="-",0,D143)-IF(E143="-",0,E143))</f>
        <v>15963.49</v>
      </c>
    </row>
    <row r="144" spans="1:6">
      <c r="A144" s="100" t="s">
        <v>174</v>
      </c>
      <c r="B144" s="135" t="s">
        <v>144</v>
      </c>
      <c r="C144" s="102" t="s">
        <v>341</v>
      </c>
      <c r="D144" s="103">
        <v>20500</v>
      </c>
      <c r="E144" s="136">
        <v>4536.51</v>
      </c>
      <c r="F144" s="137">
        <f t="shared" si="2"/>
        <v>15963.49</v>
      </c>
    </row>
    <row r="145" spans="1:6">
      <c r="A145" s="128" t="s">
        <v>342</v>
      </c>
      <c r="B145" s="129" t="s">
        <v>144</v>
      </c>
      <c r="C145" s="130" t="s">
        <v>343</v>
      </c>
      <c r="D145" s="131">
        <v>20614900</v>
      </c>
      <c r="E145" s="132" t="s">
        <v>42</v>
      </c>
      <c r="F145" s="133">
        <f t="shared" si="2"/>
        <v>20614900</v>
      </c>
    </row>
    <row r="146" spans="1:6" ht="38.25">
      <c r="A146" s="100" t="s">
        <v>333</v>
      </c>
      <c r="B146" s="135" t="s">
        <v>144</v>
      </c>
      <c r="C146" s="102" t="s">
        <v>344</v>
      </c>
      <c r="D146" s="103">
        <v>20614900</v>
      </c>
      <c r="E146" s="136" t="s">
        <v>42</v>
      </c>
      <c r="F146" s="137">
        <f t="shared" si="2"/>
        <v>20614900</v>
      </c>
    </row>
    <row r="147" spans="1:6" ht="38.25">
      <c r="A147" s="100" t="s">
        <v>335</v>
      </c>
      <c r="B147" s="135" t="s">
        <v>144</v>
      </c>
      <c r="C147" s="102" t="s">
        <v>345</v>
      </c>
      <c r="D147" s="103">
        <v>20614900</v>
      </c>
      <c r="E147" s="136" t="s">
        <v>42</v>
      </c>
      <c r="F147" s="137">
        <f t="shared" si="2"/>
        <v>20614900</v>
      </c>
    </row>
    <row r="148" spans="1:6" ht="102">
      <c r="A148" s="138" t="s">
        <v>346</v>
      </c>
      <c r="B148" s="135" t="s">
        <v>144</v>
      </c>
      <c r="C148" s="102" t="s">
        <v>347</v>
      </c>
      <c r="D148" s="103">
        <v>35900</v>
      </c>
      <c r="E148" s="136" t="s">
        <v>42</v>
      </c>
      <c r="F148" s="137">
        <f t="shared" si="2"/>
        <v>35900</v>
      </c>
    </row>
    <row r="149" spans="1:6" ht="25.5">
      <c r="A149" s="100" t="s">
        <v>170</v>
      </c>
      <c r="B149" s="135" t="s">
        <v>144</v>
      </c>
      <c r="C149" s="102" t="s">
        <v>348</v>
      </c>
      <c r="D149" s="103">
        <v>35900</v>
      </c>
      <c r="E149" s="136" t="s">
        <v>42</v>
      </c>
      <c r="F149" s="137">
        <f t="shared" si="2"/>
        <v>35900</v>
      </c>
    </row>
    <row r="150" spans="1:6" ht="38.25">
      <c r="A150" s="100" t="s">
        <v>172</v>
      </c>
      <c r="B150" s="135" t="s">
        <v>144</v>
      </c>
      <c r="C150" s="102" t="s">
        <v>349</v>
      </c>
      <c r="D150" s="103">
        <v>35900</v>
      </c>
      <c r="E150" s="136" t="s">
        <v>42</v>
      </c>
      <c r="F150" s="137">
        <f t="shared" si="2"/>
        <v>35900</v>
      </c>
    </row>
    <row r="151" spans="1:6">
      <c r="A151" s="100" t="s">
        <v>174</v>
      </c>
      <c r="B151" s="135" t="s">
        <v>144</v>
      </c>
      <c r="C151" s="102" t="s">
        <v>350</v>
      </c>
      <c r="D151" s="103">
        <v>35900</v>
      </c>
      <c r="E151" s="136" t="s">
        <v>42</v>
      </c>
      <c r="F151" s="137">
        <f t="shared" si="2"/>
        <v>35900</v>
      </c>
    </row>
    <row r="152" spans="1:6" ht="114.75">
      <c r="A152" s="138" t="s">
        <v>351</v>
      </c>
      <c r="B152" s="135" t="s">
        <v>144</v>
      </c>
      <c r="C152" s="102" t="s">
        <v>352</v>
      </c>
      <c r="D152" s="103">
        <v>275300</v>
      </c>
      <c r="E152" s="136" t="s">
        <v>42</v>
      </c>
      <c r="F152" s="137">
        <f t="shared" si="2"/>
        <v>275300</v>
      </c>
    </row>
    <row r="153" spans="1:6" ht="25.5">
      <c r="A153" s="100" t="s">
        <v>353</v>
      </c>
      <c r="B153" s="135" t="s">
        <v>144</v>
      </c>
      <c r="C153" s="102" t="s">
        <v>354</v>
      </c>
      <c r="D153" s="103">
        <v>275300</v>
      </c>
      <c r="E153" s="136" t="s">
        <v>42</v>
      </c>
      <c r="F153" s="137">
        <f t="shared" si="2"/>
        <v>275300</v>
      </c>
    </row>
    <row r="154" spans="1:6">
      <c r="A154" s="100" t="s">
        <v>355</v>
      </c>
      <c r="B154" s="135" t="s">
        <v>144</v>
      </c>
      <c r="C154" s="102" t="s">
        <v>356</v>
      </c>
      <c r="D154" s="103">
        <v>275300</v>
      </c>
      <c r="E154" s="136" t="s">
        <v>42</v>
      </c>
      <c r="F154" s="137">
        <f t="shared" si="2"/>
        <v>275300</v>
      </c>
    </row>
    <row r="155" spans="1:6" ht="38.25">
      <c r="A155" s="100" t="s">
        <v>357</v>
      </c>
      <c r="B155" s="135" t="s">
        <v>144</v>
      </c>
      <c r="C155" s="102" t="s">
        <v>358</v>
      </c>
      <c r="D155" s="103">
        <v>275300</v>
      </c>
      <c r="E155" s="136" t="s">
        <v>42</v>
      </c>
      <c r="F155" s="137">
        <f t="shared" si="2"/>
        <v>275300</v>
      </c>
    </row>
    <row r="156" spans="1:6" ht="140.25">
      <c r="A156" s="138" t="s">
        <v>359</v>
      </c>
      <c r="B156" s="135" t="s">
        <v>144</v>
      </c>
      <c r="C156" s="102" t="s">
        <v>360</v>
      </c>
      <c r="D156" s="103">
        <v>20303700</v>
      </c>
      <c r="E156" s="136" t="s">
        <v>42</v>
      </c>
      <c r="F156" s="137">
        <f t="shared" si="2"/>
        <v>20303700</v>
      </c>
    </row>
    <row r="157" spans="1:6" ht="25.5">
      <c r="A157" s="100" t="s">
        <v>353</v>
      </c>
      <c r="B157" s="135" t="s">
        <v>144</v>
      </c>
      <c r="C157" s="102" t="s">
        <v>361</v>
      </c>
      <c r="D157" s="103">
        <v>20303700</v>
      </c>
      <c r="E157" s="136" t="s">
        <v>42</v>
      </c>
      <c r="F157" s="137">
        <f t="shared" si="2"/>
        <v>20303700</v>
      </c>
    </row>
    <row r="158" spans="1:6">
      <c r="A158" s="100" t="s">
        <v>355</v>
      </c>
      <c r="B158" s="135" t="s">
        <v>144</v>
      </c>
      <c r="C158" s="102" t="s">
        <v>362</v>
      </c>
      <c r="D158" s="103">
        <v>20303700</v>
      </c>
      <c r="E158" s="136" t="s">
        <v>42</v>
      </c>
      <c r="F158" s="137">
        <f t="shared" si="2"/>
        <v>20303700</v>
      </c>
    </row>
    <row r="159" spans="1:6" ht="38.25">
      <c r="A159" s="100" t="s">
        <v>357</v>
      </c>
      <c r="B159" s="135" t="s">
        <v>144</v>
      </c>
      <c r="C159" s="102" t="s">
        <v>363</v>
      </c>
      <c r="D159" s="103">
        <v>20303700</v>
      </c>
      <c r="E159" s="136" t="s">
        <v>42</v>
      </c>
      <c r="F159" s="137">
        <f t="shared" si="2"/>
        <v>20303700</v>
      </c>
    </row>
    <row r="160" spans="1:6">
      <c r="A160" s="128" t="s">
        <v>364</v>
      </c>
      <c r="B160" s="129" t="s">
        <v>144</v>
      </c>
      <c r="C160" s="130" t="s">
        <v>365</v>
      </c>
      <c r="D160" s="131">
        <v>3097900</v>
      </c>
      <c r="E160" s="132">
        <v>388078.43</v>
      </c>
      <c r="F160" s="133">
        <f t="shared" si="2"/>
        <v>2709821.57</v>
      </c>
    </row>
    <row r="161" spans="1:6" ht="38.25">
      <c r="A161" s="100" t="s">
        <v>333</v>
      </c>
      <c r="B161" s="135" t="s">
        <v>144</v>
      </c>
      <c r="C161" s="102" t="s">
        <v>366</v>
      </c>
      <c r="D161" s="103">
        <v>3097900</v>
      </c>
      <c r="E161" s="136">
        <v>388078.43</v>
      </c>
      <c r="F161" s="137">
        <f t="shared" si="2"/>
        <v>2709821.57</v>
      </c>
    </row>
    <row r="162" spans="1:6" ht="25.5">
      <c r="A162" s="100" t="s">
        <v>367</v>
      </c>
      <c r="B162" s="135" t="s">
        <v>144</v>
      </c>
      <c r="C162" s="102" t="s">
        <v>368</v>
      </c>
      <c r="D162" s="103">
        <v>3097900</v>
      </c>
      <c r="E162" s="136">
        <v>388078.43</v>
      </c>
      <c r="F162" s="137">
        <f t="shared" si="2"/>
        <v>2709821.57</v>
      </c>
    </row>
    <row r="163" spans="1:6" ht="76.5">
      <c r="A163" s="100" t="s">
        <v>369</v>
      </c>
      <c r="B163" s="135" t="s">
        <v>144</v>
      </c>
      <c r="C163" s="102" t="s">
        <v>370</v>
      </c>
      <c r="D163" s="103">
        <v>401000</v>
      </c>
      <c r="E163" s="136">
        <v>139627.67000000001</v>
      </c>
      <c r="F163" s="137">
        <f t="shared" si="2"/>
        <v>261372.33</v>
      </c>
    </row>
    <row r="164" spans="1:6" ht="25.5">
      <c r="A164" s="100" t="s">
        <v>170</v>
      </c>
      <c r="B164" s="135" t="s">
        <v>144</v>
      </c>
      <c r="C164" s="102" t="s">
        <v>371</v>
      </c>
      <c r="D164" s="103">
        <v>401000</v>
      </c>
      <c r="E164" s="136">
        <v>139627.67000000001</v>
      </c>
      <c r="F164" s="137">
        <f t="shared" si="2"/>
        <v>261372.33</v>
      </c>
    </row>
    <row r="165" spans="1:6" ht="38.25">
      <c r="A165" s="100" t="s">
        <v>172</v>
      </c>
      <c r="B165" s="135" t="s">
        <v>144</v>
      </c>
      <c r="C165" s="102" t="s">
        <v>372</v>
      </c>
      <c r="D165" s="103">
        <v>401000</v>
      </c>
      <c r="E165" s="136">
        <v>139627.67000000001</v>
      </c>
      <c r="F165" s="137">
        <f t="shared" si="2"/>
        <v>261372.33</v>
      </c>
    </row>
    <row r="166" spans="1:6">
      <c r="A166" s="100" t="s">
        <v>176</v>
      </c>
      <c r="B166" s="135" t="s">
        <v>144</v>
      </c>
      <c r="C166" s="102" t="s">
        <v>373</v>
      </c>
      <c r="D166" s="103">
        <v>401000</v>
      </c>
      <c r="E166" s="136">
        <v>139627.67000000001</v>
      </c>
      <c r="F166" s="137">
        <f t="shared" si="2"/>
        <v>261372.33</v>
      </c>
    </row>
    <row r="167" spans="1:6" ht="89.25">
      <c r="A167" s="138" t="s">
        <v>374</v>
      </c>
      <c r="B167" s="135" t="s">
        <v>144</v>
      </c>
      <c r="C167" s="102" t="s">
        <v>375</v>
      </c>
      <c r="D167" s="103">
        <v>150000</v>
      </c>
      <c r="E167" s="136" t="s">
        <v>42</v>
      </c>
      <c r="F167" s="137">
        <f t="shared" si="2"/>
        <v>150000</v>
      </c>
    </row>
    <row r="168" spans="1:6" ht="25.5">
      <c r="A168" s="100" t="s">
        <v>170</v>
      </c>
      <c r="B168" s="135" t="s">
        <v>144</v>
      </c>
      <c r="C168" s="102" t="s">
        <v>376</v>
      </c>
      <c r="D168" s="103">
        <v>150000</v>
      </c>
      <c r="E168" s="136" t="s">
        <v>42</v>
      </c>
      <c r="F168" s="137">
        <f t="shared" si="2"/>
        <v>150000</v>
      </c>
    </row>
    <row r="169" spans="1:6" ht="38.25">
      <c r="A169" s="100" t="s">
        <v>172</v>
      </c>
      <c r="B169" s="135" t="s">
        <v>144</v>
      </c>
      <c r="C169" s="102" t="s">
        <v>377</v>
      </c>
      <c r="D169" s="103">
        <v>150000</v>
      </c>
      <c r="E169" s="136" t="s">
        <v>42</v>
      </c>
      <c r="F169" s="137">
        <f t="shared" si="2"/>
        <v>150000</v>
      </c>
    </row>
    <row r="170" spans="1:6">
      <c r="A170" s="100" t="s">
        <v>174</v>
      </c>
      <c r="B170" s="135" t="s">
        <v>144</v>
      </c>
      <c r="C170" s="102" t="s">
        <v>378</v>
      </c>
      <c r="D170" s="103">
        <v>150000</v>
      </c>
      <c r="E170" s="136" t="s">
        <v>42</v>
      </c>
      <c r="F170" s="137">
        <f t="shared" si="2"/>
        <v>150000</v>
      </c>
    </row>
    <row r="171" spans="1:6" ht="89.25">
      <c r="A171" s="138" t="s">
        <v>379</v>
      </c>
      <c r="B171" s="135" t="s">
        <v>144</v>
      </c>
      <c r="C171" s="102" t="s">
        <v>380</v>
      </c>
      <c r="D171" s="103">
        <v>375200</v>
      </c>
      <c r="E171" s="136">
        <v>225991.26</v>
      </c>
      <c r="F171" s="137">
        <f t="shared" si="2"/>
        <v>149208.74</v>
      </c>
    </row>
    <row r="172" spans="1:6" ht="25.5">
      <c r="A172" s="100" t="s">
        <v>170</v>
      </c>
      <c r="B172" s="135" t="s">
        <v>144</v>
      </c>
      <c r="C172" s="102" t="s">
        <v>381</v>
      </c>
      <c r="D172" s="103">
        <v>375200</v>
      </c>
      <c r="E172" s="136">
        <v>225991.26</v>
      </c>
      <c r="F172" s="137">
        <f t="shared" si="2"/>
        <v>149208.74</v>
      </c>
    </row>
    <row r="173" spans="1:6" ht="38.25">
      <c r="A173" s="100" t="s">
        <v>172</v>
      </c>
      <c r="B173" s="135" t="s">
        <v>144</v>
      </c>
      <c r="C173" s="102" t="s">
        <v>382</v>
      </c>
      <c r="D173" s="103">
        <v>375200</v>
      </c>
      <c r="E173" s="136">
        <v>225991.26</v>
      </c>
      <c r="F173" s="137">
        <f t="shared" si="2"/>
        <v>149208.74</v>
      </c>
    </row>
    <row r="174" spans="1:6">
      <c r="A174" s="100" t="s">
        <v>174</v>
      </c>
      <c r="B174" s="135" t="s">
        <v>144</v>
      </c>
      <c r="C174" s="102" t="s">
        <v>383</v>
      </c>
      <c r="D174" s="103">
        <v>375200</v>
      </c>
      <c r="E174" s="136">
        <v>225991.26</v>
      </c>
      <c r="F174" s="137">
        <f t="shared" si="2"/>
        <v>149208.74</v>
      </c>
    </row>
    <row r="175" spans="1:6" ht="89.25">
      <c r="A175" s="138" t="s">
        <v>384</v>
      </c>
      <c r="B175" s="135" t="s">
        <v>144</v>
      </c>
      <c r="C175" s="102" t="s">
        <v>385</v>
      </c>
      <c r="D175" s="103">
        <v>380800</v>
      </c>
      <c r="E175" s="136">
        <v>22459.5</v>
      </c>
      <c r="F175" s="137">
        <f t="shared" si="2"/>
        <v>358340.5</v>
      </c>
    </row>
    <row r="176" spans="1:6" ht="25.5">
      <c r="A176" s="100" t="s">
        <v>170</v>
      </c>
      <c r="B176" s="135" t="s">
        <v>144</v>
      </c>
      <c r="C176" s="102" t="s">
        <v>386</v>
      </c>
      <c r="D176" s="103">
        <v>380800</v>
      </c>
      <c r="E176" s="136">
        <v>22459.5</v>
      </c>
      <c r="F176" s="137">
        <f t="shared" si="2"/>
        <v>358340.5</v>
      </c>
    </row>
    <row r="177" spans="1:6" ht="38.25">
      <c r="A177" s="100" t="s">
        <v>172</v>
      </c>
      <c r="B177" s="135" t="s">
        <v>144</v>
      </c>
      <c r="C177" s="102" t="s">
        <v>387</v>
      </c>
      <c r="D177" s="103">
        <v>380800</v>
      </c>
      <c r="E177" s="136">
        <v>22459.5</v>
      </c>
      <c r="F177" s="137">
        <f t="shared" si="2"/>
        <v>358340.5</v>
      </c>
    </row>
    <row r="178" spans="1:6">
      <c r="A178" s="100" t="s">
        <v>174</v>
      </c>
      <c r="B178" s="135" t="s">
        <v>144</v>
      </c>
      <c r="C178" s="102" t="s">
        <v>388</v>
      </c>
      <c r="D178" s="103">
        <v>380800</v>
      </c>
      <c r="E178" s="136">
        <v>22459.5</v>
      </c>
      <c r="F178" s="137">
        <f t="shared" si="2"/>
        <v>358340.5</v>
      </c>
    </row>
    <row r="179" spans="1:6" ht="102">
      <c r="A179" s="138" t="s">
        <v>389</v>
      </c>
      <c r="B179" s="135" t="s">
        <v>144</v>
      </c>
      <c r="C179" s="102" t="s">
        <v>390</v>
      </c>
      <c r="D179" s="103">
        <v>1790900</v>
      </c>
      <c r="E179" s="136" t="s">
        <v>42</v>
      </c>
      <c r="F179" s="137">
        <f t="shared" si="2"/>
        <v>1790900</v>
      </c>
    </row>
    <row r="180" spans="1:6" ht="25.5">
      <c r="A180" s="100" t="s">
        <v>170</v>
      </c>
      <c r="B180" s="135" t="s">
        <v>144</v>
      </c>
      <c r="C180" s="102" t="s">
        <v>391</v>
      </c>
      <c r="D180" s="103">
        <v>1790900</v>
      </c>
      <c r="E180" s="136" t="s">
        <v>42</v>
      </c>
      <c r="F180" s="137">
        <f t="shared" si="2"/>
        <v>1790900</v>
      </c>
    </row>
    <row r="181" spans="1:6" ht="38.25">
      <c r="A181" s="100" t="s">
        <v>172</v>
      </c>
      <c r="B181" s="135" t="s">
        <v>144</v>
      </c>
      <c r="C181" s="102" t="s">
        <v>392</v>
      </c>
      <c r="D181" s="103">
        <v>1790900</v>
      </c>
      <c r="E181" s="136" t="s">
        <v>42</v>
      </c>
      <c r="F181" s="137">
        <f t="shared" si="2"/>
        <v>1790900</v>
      </c>
    </row>
    <row r="182" spans="1:6">
      <c r="A182" s="100" t="s">
        <v>174</v>
      </c>
      <c r="B182" s="135" t="s">
        <v>144</v>
      </c>
      <c r="C182" s="102" t="s">
        <v>393</v>
      </c>
      <c r="D182" s="103">
        <v>1790900</v>
      </c>
      <c r="E182" s="136" t="s">
        <v>42</v>
      </c>
      <c r="F182" s="137">
        <f t="shared" si="2"/>
        <v>1790900</v>
      </c>
    </row>
    <row r="183" spans="1:6">
      <c r="A183" s="128" t="s">
        <v>394</v>
      </c>
      <c r="B183" s="129" t="s">
        <v>144</v>
      </c>
      <c r="C183" s="130" t="s">
        <v>395</v>
      </c>
      <c r="D183" s="131">
        <v>20000</v>
      </c>
      <c r="E183" s="132">
        <v>2500</v>
      </c>
      <c r="F183" s="133">
        <f t="shared" si="2"/>
        <v>17500</v>
      </c>
    </row>
    <row r="184" spans="1:6" ht="25.5">
      <c r="A184" s="128" t="s">
        <v>396</v>
      </c>
      <c r="B184" s="129" t="s">
        <v>144</v>
      </c>
      <c r="C184" s="130" t="s">
        <v>397</v>
      </c>
      <c r="D184" s="131">
        <v>20000</v>
      </c>
      <c r="E184" s="132">
        <v>2500</v>
      </c>
      <c r="F184" s="133">
        <f t="shared" si="2"/>
        <v>17500</v>
      </c>
    </row>
    <row r="185" spans="1:6" ht="25.5">
      <c r="A185" s="100" t="s">
        <v>178</v>
      </c>
      <c r="B185" s="135" t="s">
        <v>144</v>
      </c>
      <c r="C185" s="102" t="s">
        <v>398</v>
      </c>
      <c r="D185" s="103">
        <v>20000</v>
      </c>
      <c r="E185" s="136">
        <v>2500</v>
      </c>
      <c r="F185" s="137">
        <f t="shared" si="2"/>
        <v>17500</v>
      </c>
    </row>
    <row r="186" spans="1:6" ht="63.75">
      <c r="A186" s="100" t="s">
        <v>399</v>
      </c>
      <c r="B186" s="135" t="s">
        <v>144</v>
      </c>
      <c r="C186" s="102" t="s">
        <v>400</v>
      </c>
      <c r="D186" s="103">
        <v>20000</v>
      </c>
      <c r="E186" s="136">
        <v>2500</v>
      </c>
      <c r="F186" s="137">
        <f t="shared" si="2"/>
        <v>17500</v>
      </c>
    </row>
    <row r="187" spans="1:6" ht="114.75">
      <c r="A187" s="138" t="s">
        <v>401</v>
      </c>
      <c r="B187" s="135" t="s">
        <v>144</v>
      </c>
      <c r="C187" s="102" t="s">
        <v>402</v>
      </c>
      <c r="D187" s="103">
        <v>20000</v>
      </c>
      <c r="E187" s="136">
        <v>2500</v>
      </c>
      <c r="F187" s="137">
        <f t="shared" si="2"/>
        <v>17500</v>
      </c>
    </row>
    <row r="188" spans="1:6" ht="25.5">
      <c r="A188" s="100" t="s">
        <v>170</v>
      </c>
      <c r="B188" s="135" t="s">
        <v>144</v>
      </c>
      <c r="C188" s="102" t="s">
        <v>403</v>
      </c>
      <c r="D188" s="103">
        <v>20000</v>
      </c>
      <c r="E188" s="136">
        <v>2500</v>
      </c>
      <c r="F188" s="137">
        <f t="shared" si="2"/>
        <v>17500</v>
      </c>
    </row>
    <row r="189" spans="1:6" ht="38.25">
      <c r="A189" s="100" t="s">
        <v>172</v>
      </c>
      <c r="B189" s="135" t="s">
        <v>144</v>
      </c>
      <c r="C189" s="102" t="s">
        <v>404</v>
      </c>
      <c r="D189" s="103">
        <v>20000</v>
      </c>
      <c r="E189" s="136">
        <v>2500</v>
      </c>
      <c r="F189" s="137">
        <f t="shared" si="2"/>
        <v>17500</v>
      </c>
    </row>
    <row r="190" spans="1:6">
      <c r="A190" s="100" t="s">
        <v>174</v>
      </c>
      <c r="B190" s="135" t="s">
        <v>144</v>
      </c>
      <c r="C190" s="102" t="s">
        <v>405</v>
      </c>
      <c r="D190" s="103">
        <v>20000</v>
      </c>
      <c r="E190" s="136">
        <v>2500</v>
      </c>
      <c r="F190" s="137">
        <f t="shared" si="2"/>
        <v>17500</v>
      </c>
    </row>
    <row r="191" spans="1:6">
      <c r="A191" s="128" t="s">
        <v>406</v>
      </c>
      <c r="B191" s="129" t="s">
        <v>144</v>
      </c>
      <c r="C191" s="130" t="s">
        <v>407</v>
      </c>
      <c r="D191" s="131">
        <v>2855000</v>
      </c>
      <c r="E191" s="132">
        <v>779567.15</v>
      </c>
      <c r="F191" s="133">
        <f t="shared" si="2"/>
        <v>2075432.85</v>
      </c>
    </row>
    <row r="192" spans="1:6">
      <c r="A192" s="128" t="s">
        <v>408</v>
      </c>
      <c r="B192" s="129" t="s">
        <v>144</v>
      </c>
      <c r="C192" s="130" t="s">
        <v>409</v>
      </c>
      <c r="D192" s="131">
        <v>2855000</v>
      </c>
      <c r="E192" s="132">
        <v>779567.15</v>
      </c>
      <c r="F192" s="133">
        <f t="shared" si="2"/>
        <v>2075432.85</v>
      </c>
    </row>
    <row r="193" spans="1:6" ht="25.5">
      <c r="A193" s="100" t="s">
        <v>410</v>
      </c>
      <c r="B193" s="135" t="s">
        <v>144</v>
      </c>
      <c r="C193" s="102" t="s">
        <v>411</v>
      </c>
      <c r="D193" s="103">
        <v>2855000</v>
      </c>
      <c r="E193" s="136">
        <v>779567.15</v>
      </c>
      <c r="F193" s="137">
        <f t="shared" si="2"/>
        <v>2075432.85</v>
      </c>
    </row>
    <row r="194" spans="1:6" ht="25.5">
      <c r="A194" s="100" t="s">
        <v>412</v>
      </c>
      <c r="B194" s="135" t="s">
        <v>144</v>
      </c>
      <c r="C194" s="102" t="s">
        <v>413</v>
      </c>
      <c r="D194" s="103">
        <v>2855000</v>
      </c>
      <c r="E194" s="136">
        <v>779567.15</v>
      </c>
      <c r="F194" s="137">
        <f t="shared" si="2"/>
        <v>2075432.85</v>
      </c>
    </row>
    <row r="195" spans="1:6" ht="76.5">
      <c r="A195" s="100" t="s">
        <v>414</v>
      </c>
      <c r="B195" s="135" t="s">
        <v>144</v>
      </c>
      <c r="C195" s="102" t="s">
        <v>415</v>
      </c>
      <c r="D195" s="103">
        <v>2855000</v>
      </c>
      <c r="E195" s="136">
        <v>779567.15</v>
      </c>
      <c r="F195" s="137">
        <f t="shared" si="2"/>
        <v>2075432.85</v>
      </c>
    </row>
    <row r="196" spans="1:6" ht="38.25">
      <c r="A196" s="100" t="s">
        <v>416</v>
      </c>
      <c r="B196" s="135" t="s">
        <v>144</v>
      </c>
      <c r="C196" s="102" t="s">
        <v>417</v>
      </c>
      <c r="D196" s="103">
        <v>2855000</v>
      </c>
      <c r="E196" s="136">
        <v>779567.15</v>
      </c>
      <c r="F196" s="137">
        <f t="shared" si="2"/>
        <v>2075432.85</v>
      </c>
    </row>
    <row r="197" spans="1:6">
      <c r="A197" s="100" t="s">
        <v>418</v>
      </c>
      <c r="B197" s="135" t="s">
        <v>144</v>
      </c>
      <c r="C197" s="102" t="s">
        <v>419</v>
      </c>
      <c r="D197" s="103">
        <v>2855000</v>
      </c>
      <c r="E197" s="136">
        <v>779567.15</v>
      </c>
      <c r="F197" s="137">
        <f t="shared" si="2"/>
        <v>2075432.85</v>
      </c>
    </row>
    <row r="198" spans="1:6" ht="63.75">
      <c r="A198" s="100" t="s">
        <v>420</v>
      </c>
      <c r="B198" s="135" t="s">
        <v>144</v>
      </c>
      <c r="C198" s="102" t="s">
        <v>421</v>
      </c>
      <c r="D198" s="103">
        <v>2855000</v>
      </c>
      <c r="E198" s="136">
        <v>779567.15</v>
      </c>
      <c r="F198" s="137">
        <f t="shared" si="2"/>
        <v>2075432.85</v>
      </c>
    </row>
    <row r="199" spans="1:6">
      <c r="A199" s="128" t="s">
        <v>422</v>
      </c>
      <c r="B199" s="129" t="s">
        <v>144</v>
      </c>
      <c r="C199" s="130" t="s">
        <v>423</v>
      </c>
      <c r="D199" s="131">
        <v>172900</v>
      </c>
      <c r="E199" s="132">
        <v>70412.100000000006</v>
      </c>
      <c r="F199" s="133">
        <f t="shared" si="2"/>
        <v>102487.9</v>
      </c>
    </row>
    <row r="200" spans="1:6">
      <c r="A200" s="128" t="s">
        <v>424</v>
      </c>
      <c r="B200" s="129" t="s">
        <v>144</v>
      </c>
      <c r="C200" s="130" t="s">
        <v>425</v>
      </c>
      <c r="D200" s="131">
        <v>172900</v>
      </c>
      <c r="E200" s="132">
        <v>70412.100000000006</v>
      </c>
      <c r="F200" s="133">
        <f t="shared" si="2"/>
        <v>102487.9</v>
      </c>
    </row>
    <row r="201" spans="1:6" ht="25.5">
      <c r="A201" s="100" t="s">
        <v>178</v>
      </c>
      <c r="B201" s="135" t="s">
        <v>144</v>
      </c>
      <c r="C201" s="102" t="s">
        <v>426</v>
      </c>
      <c r="D201" s="103">
        <v>172900</v>
      </c>
      <c r="E201" s="136">
        <v>70412.100000000006</v>
      </c>
      <c r="F201" s="137">
        <f t="shared" si="2"/>
        <v>102487.9</v>
      </c>
    </row>
    <row r="202" spans="1:6" ht="76.5">
      <c r="A202" s="100" t="s">
        <v>427</v>
      </c>
      <c r="B202" s="135" t="s">
        <v>144</v>
      </c>
      <c r="C202" s="102" t="s">
        <v>428</v>
      </c>
      <c r="D202" s="103">
        <v>172900</v>
      </c>
      <c r="E202" s="136">
        <v>70412.100000000006</v>
      </c>
      <c r="F202" s="137">
        <f t="shared" si="2"/>
        <v>102487.9</v>
      </c>
    </row>
    <row r="203" spans="1:6" ht="153">
      <c r="A203" s="138" t="s">
        <v>429</v>
      </c>
      <c r="B203" s="135" t="s">
        <v>144</v>
      </c>
      <c r="C203" s="102" t="s">
        <v>430</v>
      </c>
      <c r="D203" s="103">
        <v>172900</v>
      </c>
      <c r="E203" s="136">
        <v>70412.100000000006</v>
      </c>
      <c r="F203" s="137">
        <f t="shared" si="2"/>
        <v>102487.9</v>
      </c>
    </row>
    <row r="204" spans="1:6" ht="25.5">
      <c r="A204" s="100" t="s">
        <v>431</v>
      </c>
      <c r="B204" s="135" t="s">
        <v>144</v>
      </c>
      <c r="C204" s="102" t="s">
        <v>432</v>
      </c>
      <c r="D204" s="103">
        <v>172900</v>
      </c>
      <c r="E204" s="136">
        <v>70412.100000000006</v>
      </c>
      <c r="F204" s="137">
        <f t="shared" si="2"/>
        <v>102487.9</v>
      </c>
    </row>
    <row r="205" spans="1:6" ht="25.5">
      <c r="A205" s="100" t="s">
        <v>433</v>
      </c>
      <c r="B205" s="135" t="s">
        <v>144</v>
      </c>
      <c r="C205" s="102" t="s">
        <v>434</v>
      </c>
      <c r="D205" s="103">
        <v>172900</v>
      </c>
      <c r="E205" s="136">
        <v>70412.100000000006</v>
      </c>
      <c r="F205" s="137">
        <f t="shared" si="2"/>
        <v>102487.9</v>
      </c>
    </row>
    <row r="206" spans="1:6">
      <c r="A206" s="100" t="s">
        <v>435</v>
      </c>
      <c r="B206" s="135" t="s">
        <v>144</v>
      </c>
      <c r="C206" s="102" t="s">
        <v>436</v>
      </c>
      <c r="D206" s="103">
        <v>172900</v>
      </c>
      <c r="E206" s="136">
        <v>70412.100000000006</v>
      </c>
      <c r="F206" s="137">
        <f t="shared" si="2"/>
        <v>102487.9</v>
      </c>
    </row>
    <row r="207" spans="1:6">
      <c r="A207" s="128" t="s">
        <v>437</v>
      </c>
      <c r="B207" s="129" t="s">
        <v>144</v>
      </c>
      <c r="C207" s="130" t="s">
        <v>438</v>
      </c>
      <c r="D207" s="131">
        <v>10000</v>
      </c>
      <c r="E207" s="132" t="s">
        <v>42</v>
      </c>
      <c r="F207" s="133">
        <f t="shared" ref="F207:F219" si="3">IF(OR(D207="-",IF(E207="-",0,E207)&gt;=IF(D207="-",0,D207)),"-",IF(D207="-",0,D207)-IF(E207="-",0,E207))</f>
        <v>10000</v>
      </c>
    </row>
    <row r="208" spans="1:6">
      <c r="A208" s="128" t="s">
        <v>439</v>
      </c>
      <c r="B208" s="129" t="s">
        <v>144</v>
      </c>
      <c r="C208" s="130" t="s">
        <v>440</v>
      </c>
      <c r="D208" s="131">
        <v>10000</v>
      </c>
      <c r="E208" s="132" t="s">
        <v>42</v>
      </c>
      <c r="F208" s="133">
        <f t="shared" si="3"/>
        <v>10000</v>
      </c>
    </row>
    <row r="209" spans="1:6" ht="38.25">
      <c r="A209" s="100" t="s">
        <v>441</v>
      </c>
      <c r="B209" s="135" t="s">
        <v>144</v>
      </c>
      <c r="C209" s="102" t="s">
        <v>442</v>
      </c>
      <c r="D209" s="103">
        <v>10000</v>
      </c>
      <c r="E209" s="136" t="s">
        <v>42</v>
      </c>
      <c r="F209" s="137">
        <f t="shared" si="3"/>
        <v>10000</v>
      </c>
    </row>
    <row r="210" spans="1:6" ht="38.25">
      <c r="A210" s="100" t="s">
        <v>443</v>
      </c>
      <c r="B210" s="135" t="s">
        <v>144</v>
      </c>
      <c r="C210" s="102" t="s">
        <v>444</v>
      </c>
      <c r="D210" s="103">
        <v>5000</v>
      </c>
      <c r="E210" s="136" t="s">
        <v>42</v>
      </c>
      <c r="F210" s="137">
        <f t="shared" si="3"/>
        <v>5000</v>
      </c>
    </row>
    <row r="211" spans="1:6" ht="89.25">
      <c r="A211" s="138" t="s">
        <v>445</v>
      </c>
      <c r="B211" s="135" t="s">
        <v>144</v>
      </c>
      <c r="C211" s="102" t="s">
        <v>446</v>
      </c>
      <c r="D211" s="103">
        <v>5000</v>
      </c>
      <c r="E211" s="136" t="s">
        <v>42</v>
      </c>
      <c r="F211" s="137">
        <f t="shared" si="3"/>
        <v>5000</v>
      </c>
    </row>
    <row r="212" spans="1:6" ht="25.5">
      <c r="A212" s="100" t="s">
        <v>170</v>
      </c>
      <c r="B212" s="135" t="s">
        <v>144</v>
      </c>
      <c r="C212" s="102" t="s">
        <v>447</v>
      </c>
      <c r="D212" s="103">
        <v>5000</v>
      </c>
      <c r="E212" s="136" t="s">
        <v>42</v>
      </c>
      <c r="F212" s="137">
        <f t="shared" si="3"/>
        <v>5000</v>
      </c>
    </row>
    <row r="213" spans="1:6" ht="38.25">
      <c r="A213" s="100" t="s">
        <v>172</v>
      </c>
      <c r="B213" s="135" t="s">
        <v>144</v>
      </c>
      <c r="C213" s="102" t="s">
        <v>448</v>
      </c>
      <c r="D213" s="103">
        <v>5000</v>
      </c>
      <c r="E213" s="136" t="s">
        <v>42</v>
      </c>
      <c r="F213" s="137">
        <f t="shared" si="3"/>
        <v>5000</v>
      </c>
    </row>
    <row r="214" spans="1:6" ht="18" customHeight="1">
      <c r="A214" s="100" t="s">
        <v>174</v>
      </c>
      <c r="B214" s="135" t="s">
        <v>144</v>
      </c>
      <c r="C214" s="102" t="s">
        <v>449</v>
      </c>
      <c r="D214" s="103">
        <v>5000</v>
      </c>
      <c r="E214" s="136" t="s">
        <v>42</v>
      </c>
      <c r="F214" s="137">
        <f t="shared" si="3"/>
        <v>5000</v>
      </c>
    </row>
    <row r="215" spans="1:6" ht="28.5" customHeight="1">
      <c r="A215" s="100" t="s">
        <v>450</v>
      </c>
      <c r="B215" s="135" t="s">
        <v>144</v>
      </c>
      <c r="C215" s="102" t="s">
        <v>451</v>
      </c>
      <c r="D215" s="103">
        <v>5000</v>
      </c>
      <c r="E215" s="136" t="s">
        <v>42</v>
      </c>
      <c r="F215" s="137">
        <f t="shared" si="3"/>
        <v>5000</v>
      </c>
    </row>
    <row r="216" spans="1:6" ht="76.5">
      <c r="A216" s="100" t="s">
        <v>452</v>
      </c>
      <c r="B216" s="135" t="s">
        <v>144</v>
      </c>
      <c r="C216" s="102" t="s">
        <v>453</v>
      </c>
      <c r="D216" s="103">
        <v>5000</v>
      </c>
      <c r="E216" s="136" t="s">
        <v>42</v>
      </c>
      <c r="F216" s="137">
        <f t="shared" si="3"/>
        <v>5000</v>
      </c>
    </row>
    <row r="217" spans="1:6" ht="25.5">
      <c r="A217" s="100" t="s">
        <v>170</v>
      </c>
      <c r="B217" s="135" t="s">
        <v>144</v>
      </c>
      <c r="C217" s="102" t="s">
        <v>454</v>
      </c>
      <c r="D217" s="103">
        <v>5000</v>
      </c>
      <c r="E217" s="136" t="s">
        <v>42</v>
      </c>
      <c r="F217" s="137">
        <f t="shared" si="3"/>
        <v>5000</v>
      </c>
    </row>
    <row r="218" spans="1:6" ht="38.25">
      <c r="A218" s="100" t="s">
        <v>172</v>
      </c>
      <c r="B218" s="135" t="s">
        <v>144</v>
      </c>
      <c r="C218" s="102" t="s">
        <v>455</v>
      </c>
      <c r="D218" s="103">
        <v>5000</v>
      </c>
      <c r="E218" s="136" t="s">
        <v>42</v>
      </c>
      <c r="F218" s="137">
        <f t="shared" si="3"/>
        <v>5000</v>
      </c>
    </row>
    <row r="219" spans="1:6" ht="19.5" customHeight="1">
      <c r="A219" s="100" t="s">
        <v>174</v>
      </c>
      <c r="B219" s="135" t="s">
        <v>144</v>
      </c>
      <c r="C219" s="102" t="s">
        <v>456</v>
      </c>
      <c r="D219" s="103">
        <v>5000</v>
      </c>
      <c r="E219" s="136" t="s">
        <v>42</v>
      </c>
      <c r="F219" s="137">
        <f t="shared" si="3"/>
        <v>5000</v>
      </c>
    </row>
    <row r="220" spans="1:6" ht="9" customHeight="1">
      <c r="A220" s="27"/>
      <c r="B220" s="28"/>
      <c r="C220" s="29"/>
      <c r="D220" s="30"/>
      <c r="E220" s="28"/>
      <c r="F220" s="28"/>
    </row>
    <row r="221" spans="1:6" ht="29.25" customHeight="1">
      <c r="A221" s="139" t="s">
        <v>457</v>
      </c>
      <c r="B221" s="140" t="s">
        <v>458</v>
      </c>
      <c r="C221" s="141" t="s">
        <v>145</v>
      </c>
      <c r="D221" s="142">
        <v>-1368400</v>
      </c>
      <c r="E221" s="142">
        <v>-579532.31000000006</v>
      </c>
      <c r="F221" s="143" t="s">
        <v>459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65"/>
  <sheetViews>
    <sheetView showGridLines="0" view="pageBreakPreview" zoomScaleSheetLayoutView="100" workbookViewId="0">
      <selection activeCell="A34" sqref="A34"/>
    </sheetView>
  </sheetViews>
  <sheetFormatPr defaultRowHeight="11.25"/>
  <cols>
    <col min="1" max="1" width="27.28515625" style="89" customWidth="1"/>
    <col min="2" max="2" width="4.140625" style="89" customWidth="1"/>
    <col min="3" max="3" width="29.7109375" style="89" customWidth="1"/>
    <col min="4" max="4" width="14.85546875" style="92" customWidth="1"/>
    <col min="5" max="5" width="16.85546875" style="92" customWidth="1"/>
    <col min="6" max="6" width="14.140625" style="39" customWidth="1"/>
    <col min="7" max="7" width="10" style="39" bestFit="1" customWidth="1"/>
    <col min="8" max="16384" width="9.140625" style="39"/>
  </cols>
  <sheetData>
    <row r="1" spans="1:6" ht="15.75">
      <c r="A1" s="99" t="s">
        <v>487</v>
      </c>
      <c r="B1" s="99"/>
      <c r="C1" s="99"/>
      <c r="D1" s="99"/>
      <c r="E1" s="99"/>
      <c r="F1" s="99"/>
    </row>
    <row r="2" spans="1:6" ht="11.25" customHeight="1">
      <c r="A2" s="40"/>
      <c r="B2" s="41"/>
      <c r="C2" s="42"/>
      <c r="D2" s="43"/>
      <c r="E2" s="43"/>
      <c r="F2" s="44"/>
    </row>
    <row r="3" spans="1:6" ht="15">
      <c r="A3" s="45"/>
      <c r="B3" s="46" t="s">
        <v>488</v>
      </c>
      <c r="C3" s="47" t="s">
        <v>489</v>
      </c>
      <c r="D3" s="48" t="s">
        <v>490</v>
      </c>
      <c r="E3" s="47"/>
      <c r="F3" s="46" t="s">
        <v>491</v>
      </c>
    </row>
    <row r="4" spans="1:6" ht="15">
      <c r="A4" s="49" t="s">
        <v>19</v>
      </c>
      <c r="B4" s="50" t="s">
        <v>492</v>
      </c>
      <c r="C4" s="49" t="s">
        <v>493</v>
      </c>
      <c r="D4" s="51" t="s">
        <v>494</v>
      </c>
      <c r="E4" s="51" t="s">
        <v>23</v>
      </c>
      <c r="F4" s="51" t="s">
        <v>495</v>
      </c>
    </row>
    <row r="5" spans="1:6" ht="15">
      <c r="A5" s="52"/>
      <c r="B5" s="50" t="s">
        <v>496</v>
      </c>
      <c r="C5" s="53" t="s">
        <v>497</v>
      </c>
      <c r="D5" s="51" t="s">
        <v>495</v>
      </c>
      <c r="E5" s="49"/>
      <c r="F5" s="50"/>
    </row>
    <row r="6" spans="1:6" ht="10.5" customHeight="1">
      <c r="A6" s="49"/>
      <c r="B6" s="50"/>
      <c r="C6" s="49" t="s">
        <v>498</v>
      </c>
      <c r="D6" s="51"/>
      <c r="E6" s="51"/>
      <c r="F6" s="51"/>
    </row>
    <row r="7" spans="1:6" ht="10.5" customHeight="1">
      <c r="A7" s="49"/>
      <c r="B7" s="50"/>
      <c r="C7" s="53" t="s">
        <v>499</v>
      </c>
      <c r="D7" s="51"/>
      <c r="E7" s="51"/>
      <c r="F7" s="51"/>
    </row>
    <row r="8" spans="1:6" ht="9.75" customHeight="1" thickBot="1">
      <c r="A8" s="54">
        <v>1</v>
      </c>
      <c r="B8" s="55">
        <v>2</v>
      </c>
      <c r="C8" s="55">
        <v>3</v>
      </c>
      <c r="D8" s="48" t="s">
        <v>25</v>
      </c>
      <c r="E8" s="48" t="s">
        <v>26</v>
      </c>
      <c r="F8" s="48" t="s">
        <v>27</v>
      </c>
    </row>
    <row r="9" spans="1:6" ht="46.5" customHeight="1">
      <c r="A9" s="56" t="s">
        <v>500</v>
      </c>
      <c r="B9" s="57" t="s">
        <v>460</v>
      </c>
      <c r="C9" s="58" t="s">
        <v>501</v>
      </c>
      <c r="D9" s="59">
        <f>D12+D17</f>
        <v>1368400</v>
      </c>
      <c r="E9" s="59">
        <f>E10+E17</f>
        <v>579532.31000000006</v>
      </c>
      <c r="F9" s="60">
        <f>D9-E9</f>
        <v>788867.69</v>
      </c>
    </row>
    <row r="10" spans="1:6" ht="60.75" hidden="1" customHeight="1">
      <c r="A10" s="61" t="s">
        <v>502</v>
      </c>
      <c r="B10" s="62" t="s">
        <v>461</v>
      </c>
      <c r="C10" s="63" t="s">
        <v>501</v>
      </c>
      <c r="D10" s="64">
        <f>D11</f>
        <v>0</v>
      </c>
      <c r="E10" s="64">
        <f>E11</f>
        <v>0</v>
      </c>
      <c r="F10" s="63" t="s">
        <v>42</v>
      </c>
    </row>
    <row r="11" spans="1:6" ht="0.75" hidden="1" customHeight="1">
      <c r="A11" s="56" t="s">
        <v>503</v>
      </c>
      <c r="B11" s="65" t="s">
        <v>461</v>
      </c>
      <c r="C11" s="66" t="s">
        <v>504</v>
      </c>
      <c r="D11" s="67">
        <f>D12</f>
        <v>0</v>
      </c>
      <c r="E11" s="67">
        <f>E12</f>
        <v>0</v>
      </c>
      <c r="F11" s="64" t="s">
        <v>42</v>
      </c>
    </row>
    <row r="12" spans="1:6" ht="61.5" hidden="1" customHeight="1">
      <c r="A12" s="56" t="s">
        <v>505</v>
      </c>
      <c r="B12" s="65" t="s">
        <v>461</v>
      </c>
      <c r="C12" s="66" t="s">
        <v>506</v>
      </c>
      <c r="D12" s="67">
        <f>D13+D15</f>
        <v>0</v>
      </c>
      <c r="E12" s="67">
        <f>E13+E15</f>
        <v>0</v>
      </c>
      <c r="F12" s="63" t="s">
        <v>42</v>
      </c>
    </row>
    <row r="13" spans="1:6" ht="57.75" hidden="1" customHeight="1">
      <c r="A13" s="68" t="s">
        <v>507</v>
      </c>
      <c r="B13" s="65" t="s">
        <v>461</v>
      </c>
      <c r="C13" s="66" t="s">
        <v>508</v>
      </c>
      <c r="D13" s="69">
        <f>D14</f>
        <v>0</v>
      </c>
      <c r="E13" s="69">
        <f>E14</f>
        <v>0</v>
      </c>
      <c r="F13" s="70" t="s">
        <v>42</v>
      </c>
    </row>
    <row r="14" spans="1:6" ht="79.5" hidden="1" customHeight="1">
      <c r="A14" s="68" t="s">
        <v>509</v>
      </c>
      <c r="B14" s="65" t="s">
        <v>461</v>
      </c>
      <c r="C14" s="66" t="s">
        <v>510</v>
      </c>
      <c r="D14" s="69"/>
      <c r="E14" s="69"/>
      <c r="F14" s="70" t="s">
        <v>42</v>
      </c>
    </row>
    <row r="15" spans="1:6" ht="83.25" hidden="1" customHeight="1">
      <c r="A15" s="68" t="s">
        <v>511</v>
      </c>
      <c r="B15" s="65" t="s">
        <v>461</v>
      </c>
      <c r="C15" s="66" t="s">
        <v>512</v>
      </c>
      <c r="D15" s="69">
        <f>D16</f>
        <v>0</v>
      </c>
      <c r="E15" s="69">
        <f>E16</f>
        <v>0</v>
      </c>
      <c r="F15" s="70" t="s">
        <v>42</v>
      </c>
    </row>
    <row r="16" spans="1:6" ht="93" hidden="1" customHeight="1">
      <c r="A16" s="68" t="s">
        <v>513</v>
      </c>
      <c r="B16" s="65" t="s">
        <v>461</v>
      </c>
      <c r="C16" s="66" t="s">
        <v>514</v>
      </c>
      <c r="D16" s="69"/>
      <c r="E16" s="69"/>
      <c r="F16" s="70" t="s">
        <v>42</v>
      </c>
    </row>
    <row r="17" spans="1:7" ht="29.25" customHeight="1">
      <c r="A17" s="56" t="s">
        <v>515</v>
      </c>
      <c r="B17" s="65" t="s">
        <v>462</v>
      </c>
      <c r="C17" s="71" t="s">
        <v>516</v>
      </c>
      <c r="D17" s="69">
        <f>D18+D23</f>
        <v>1368400</v>
      </c>
      <c r="E17" s="69">
        <f>E18+E23</f>
        <v>579532.31000000006</v>
      </c>
      <c r="F17" s="72">
        <f>D17-E17</f>
        <v>788867.69</v>
      </c>
      <c r="G17" s="73"/>
    </row>
    <row r="18" spans="1:7" ht="46.5" customHeight="1">
      <c r="A18" s="56" t="s">
        <v>517</v>
      </c>
      <c r="B18" s="65" t="s">
        <v>463</v>
      </c>
      <c r="C18" s="71" t="s">
        <v>518</v>
      </c>
      <c r="D18" s="67">
        <f>D19</f>
        <v>-38538800</v>
      </c>
      <c r="E18" s="67">
        <f>E19</f>
        <v>-2846539.51</v>
      </c>
      <c r="F18" s="63" t="s">
        <v>519</v>
      </c>
    </row>
    <row r="19" spans="1:7" ht="33" customHeight="1">
      <c r="A19" s="56" t="s">
        <v>520</v>
      </c>
      <c r="B19" s="65">
        <v>710</v>
      </c>
      <c r="C19" s="71" t="s">
        <v>521</v>
      </c>
      <c r="D19" s="74">
        <f>D20</f>
        <v>-38538800</v>
      </c>
      <c r="E19" s="67">
        <f>E20</f>
        <v>-2846539.51</v>
      </c>
      <c r="F19" s="63" t="s">
        <v>519</v>
      </c>
    </row>
    <row r="20" spans="1:7" ht="51" customHeight="1">
      <c r="A20" s="56" t="s">
        <v>522</v>
      </c>
      <c r="B20" s="65">
        <v>710</v>
      </c>
      <c r="C20" s="71" t="s">
        <v>523</v>
      </c>
      <c r="D20" s="74">
        <f t="shared" ref="D20:E21" si="0">D21</f>
        <v>-38538800</v>
      </c>
      <c r="E20" s="67">
        <f t="shared" si="0"/>
        <v>-2846539.51</v>
      </c>
      <c r="F20" s="63" t="s">
        <v>519</v>
      </c>
    </row>
    <row r="21" spans="1:7" ht="56.25" customHeight="1">
      <c r="A21" s="56" t="s">
        <v>524</v>
      </c>
      <c r="B21" s="65">
        <v>710</v>
      </c>
      <c r="C21" s="71" t="s">
        <v>525</v>
      </c>
      <c r="D21" s="74">
        <f t="shared" si="0"/>
        <v>-38538800</v>
      </c>
      <c r="E21" s="67">
        <f>E22</f>
        <v>-2846539.51</v>
      </c>
      <c r="F21" s="63" t="s">
        <v>519</v>
      </c>
    </row>
    <row r="22" spans="1:7" ht="70.5" customHeight="1">
      <c r="A22" s="56" t="s">
        <v>464</v>
      </c>
      <c r="B22" s="65">
        <v>710</v>
      </c>
      <c r="C22" s="71" t="s">
        <v>526</v>
      </c>
      <c r="D22" s="74">
        <v>-38538800</v>
      </c>
      <c r="E22" s="72">
        <v>-2846539.51</v>
      </c>
      <c r="F22" s="63" t="s">
        <v>519</v>
      </c>
    </row>
    <row r="23" spans="1:7" ht="52.5" customHeight="1">
      <c r="A23" s="56" t="s">
        <v>527</v>
      </c>
      <c r="B23" s="65">
        <v>720</v>
      </c>
      <c r="C23" s="71" t="s">
        <v>528</v>
      </c>
      <c r="D23" s="74">
        <f t="shared" ref="D23:E26" si="1">D24</f>
        <v>39907200</v>
      </c>
      <c r="E23" s="67">
        <f t="shared" si="1"/>
        <v>3426071.82</v>
      </c>
      <c r="F23" s="63" t="s">
        <v>519</v>
      </c>
    </row>
    <row r="24" spans="1:7" ht="42" customHeight="1">
      <c r="A24" s="56" t="s">
        <v>529</v>
      </c>
      <c r="B24" s="65">
        <v>720</v>
      </c>
      <c r="C24" s="71" t="s">
        <v>530</v>
      </c>
      <c r="D24" s="74">
        <f t="shared" si="1"/>
        <v>39907200</v>
      </c>
      <c r="E24" s="67">
        <f t="shared" si="1"/>
        <v>3426071.82</v>
      </c>
      <c r="F24" s="63" t="s">
        <v>519</v>
      </c>
    </row>
    <row r="25" spans="1:7" ht="56.25" customHeight="1">
      <c r="A25" s="56" t="s">
        <v>531</v>
      </c>
      <c r="B25" s="65">
        <v>720</v>
      </c>
      <c r="C25" s="71" t="s">
        <v>532</v>
      </c>
      <c r="D25" s="74">
        <f t="shared" si="1"/>
        <v>39907200</v>
      </c>
      <c r="E25" s="67">
        <f t="shared" si="1"/>
        <v>3426071.82</v>
      </c>
      <c r="F25" s="63" t="s">
        <v>519</v>
      </c>
    </row>
    <row r="26" spans="1:7" ht="57" customHeight="1">
      <c r="A26" s="56" t="s">
        <v>533</v>
      </c>
      <c r="B26" s="65">
        <v>720</v>
      </c>
      <c r="C26" s="71" t="s">
        <v>534</v>
      </c>
      <c r="D26" s="74">
        <f t="shared" si="1"/>
        <v>39907200</v>
      </c>
      <c r="E26" s="67">
        <f t="shared" si="1"/>
        <v>3426071.82</v>
      </c>
      <c r="F26" s="63" t="s">
        <v>519</v>
      </c>
    </row>
    <row r="27" spans="1:7" ht="73.5" customHeight="1" thickBot="1">
      <c r="A27" s="56" t="s">
        <v>465</v>
      </c>
      <c r="B27" s="75">
        <v>720</v>
      </c>
      <c r="C27" s="76" t="s">
        <v>535</v>
      </c>
      <c r="D27" s="77">
        <v>39907200</v>
      </c>
      <c r="E27" s="78">
        <v>3426071.82</v>
      </c>
      <c r="F27" s="79" t="s">
        <v>519</v>
      </c>
    </row>
    <row r="28" spans="1:7" ht="3.75" hidden="1" customHeight="1">
      <c r="A28" s="80"/>
      <c r="B28" s="81"/>
      <c r="C28" s="81"/>
      <c r="D28" s="81"/>
      <c r="E28" s="81"/>
      <c r="F28" s="81"/>
    </row>
    <row r="29" spans="1:7" ht="12.75" hidden="1" customHeight="1">
      <c r="A29" s="80"/>
      <c r="B29" s="81"/>
      <c r="C29" s="81"/>
      <c r="D29" s="81"/>
      <c r="E29" s="81"/>
      <c r="F29" s="81"/>
    </row>
    <row r="30" spans="1:7" ht="15.75" customHeight="1">
      <c r="A30" s="82" t="s">
        <v>536</v>
      </c>
      <c r="B30" s="83"/>
      <c r="C30" s="81"/>
      <c r="D30" s="81"/>
      <c r="E30" s="81"/>
      <c r="F30" s="81"/>
    </row>
    <row r="31" spans="1:7" ht="13.5" customHeight="1">
      <c r="A31" s="84" t="s">
        <v>537</v>
      </c>
      <c r="B31" s="83"/>
      <c r="C31" s="81"/>
      <c r="D31" s="81"/>
      <c r="E31" s="81"/>
      <c r="F31" s="81"/>
    </row>
    <row r="32" spans="1:7" ht="18" customHeight="1">
      <c r="A32" s="82" t="s">
        <v>538</v>
      </c>
      <c r="B32" s="83"/>
      <c r="C32" s="81"/>
      <c r="D32" s="81"/>
      <c r="E32" s="81"/>
      <c r="F32" s="81"/>
    </row>
    <row r="33" spans="1:6" ht="13.5" customHeight="1">
      <c r="A33" s="84" t="s">
        <v>539</v>
      </c>
      <c r="B33" s="83"/>
      <c r="C33" s="81"/>
      <c r="D33" s="81"/>
      <c r="E33" s="81"/>
      <c r="F33" s="81"/>
    </row>
    <row r="34" spans="1:6" ht="17.25" customHeight="1">
      <c r="A34" s="84" t="s">
        <v>540</v>
      </c>
      <c r="B34" s="83"/>
      <c r="C34" s="81"/>
      <c r="D34" s="81"/>
      <c r="E34" s="81"/>
      <c r="F34" s="81"/>
    </row>
    <row r="35" spans="1:6" ht="14.25" customHeight="1">
      <c r="A35" s="84" t="s">
        <v>537</v>
      </c>
      <c r="B35" s="83"/>
      <c r="C35" s="81"/>
      <c r="D35" s="81"/>
      <c r="E35" s="81"/>
      <c r="F35" s="81"/>
    </row>
    <row r="36" spans="1:6" ht="6.75" customHeight="1">
      <c r="A36" s="84"/>
      <c r="B36" s="83"/>
      <c r="C36" s="81"/>
      <c r="D36" s="81"/>
      <c r="E36" s="81"/>
      <c r="F36" s="81"/>
    </row>
    <row r="37" spans="1:6" ht="15" customHeight="1">
      <c r="A37" s="85" t="s">
        <v>541</v>
      </c>
      <c r="B37" s="83"/>
      <c r="C37" s="81"/>
      <c r="D37" s="81"/>
      <c r="E37" s="81"/>
      <c r="F37" s="81"/>
    </row>
    <row r="38" spans="1:6" ht="12.75" customHeight="1">
      <c r="A38" s="86"/>
      <c r="B38" s="87"/>
      <c r="C38" s="88"/>
      <c r="D38" s="88"/>
      <c r="E38" s="88"/>
      <c r="F38" s="88"/>
    </row>
    <row r="39" spans="1:6" ht="12.75" customHeight="1">
      <c r="A39" s="86"/>
      <c r="B39" s="87"/>
      <c r="C39" s="88"/>
      <c r="D39" s="88"/>
      <c r="E39" s="88"/>
      <c r="F39" s="88"/>
    </row>
    <row r="40" spans="1:6" ht="12.75" customHeight="1">
      <c r="A40" s="86"/>
      <c r="B40" s="87"/>
      <c r="C40" s="88"/>
      <c r="D40" s="88"/>
      <c r="E40" s="88"/>
      <c r="F40" s="88"/>
    </row>
    <row r="41" spans="1:6" ht="12.75" customHeight="1">
      <c r="A41" s="86"/>
      <c r="B41" s="87"/>
      <c r="C41" s="88"/>
      <c r="D41" s="88"/>
      <c r="E41" s="88"/>
      <c r="F41" s="88"/>
    </row>
    <row r="42" spans="1:6" ht="22.5" customHeight="1">
      <c r="A42" s="86"/>
      <c r="B42" s="87"/>
      <c r="C42" s="88"/>
      <c r="D42" s="88"/>
      <c r="E42" s="88"/>
      <c r="F42" s="88"/>
    </row>
    <row r="43" spans="1:6" ht="11.25" customHeight="1">
      <c r="C43" s="90"/>
      <c r="D43" s="91"/>
    </row>
    <row r="44" spans="1:6" ht="11.25" customHeight="1">
      <c r="C44" s="90"/>
      <c r="D44" s="91"/>
    </row>
    <row r="45" spans="1:6" ht="11.25" customHeight="1">
      <c r="C45" s="90"/>
      <c r="D45" s="91"/>
    </row>
    <row r="46" spans="1:6" ht="11.25" customHeight="1">
      <c r="C46" s="90"/>
      <c r="D46" s="91"/>
    </row>
    <row r="47" spans="1:6" ht="11.25" customHeight="1">
      <c r="C47" s="90"/>
      <c r="D47" s="91"/>
    </row>
    <row r="48" spans="1:6" ht="11.25" customHeight="1">
      <c r="C48" s="90"/>
      <c r="D48" s="91"/>
    </row>
    <row r="49" spans="1:6" s="92" customFormat="1" ht="11.25" customHeight="1">
      <c r="A49" s="89"/>
      <c r="B49" s="89"/>
      <c r="C49" s="90"/>
      <c r="D49" s="91"/>
      <c r="F49" s="39"/>
    </row>
    <row r="50" spans="1:6" s="92" customFormat="1" ht="11.25" customHeight="1">
      <c r="A50" s="89"/>
      <c r="B50" s="89"/>
      <c r="C50" s="90"/>
      <c r="D50" s="91"/>
      <c r="F50" s="39"/>
    </row>
    <row r="51" spans="1:6" s="92" customFormat="1" ht="11.25" customHeight="1">
      <c r="A51" s="89"/>
      <c r="B51" s="89"/>
      <c r="C51" s="90"/>
      <c r="D51" s="91"/>
      <c r="F51" s="39"/>
    </row>
    <row r="52" spans="1:6" s="92" customFormat="1" ht="11.25" customHeight="1">
      <c r="A52" s="89"/>
      <c r="B52" s="89"/>
      <c r="C52" s="90"/>
      <c r="D52" s="91"/>
      <c r="F52" s="39"/>
    </row>
    <row r="53" spans="1:6" s="92" customFormat="1" ht="11.25" customHeight="1">
      <c r="A53" s="89"/>
      <c r="B53" s="89"/>
      <c r="C53" s="90"/>
      <c r="D53" s="91"/>
      <c r="F53" s="39"/>
    </row>
    <row r="54" spans="1:6" s="92" customFormat="1" ht="11.25" customHeight="1">
      <c r="A54" s="89"/>
      <c r="B54" s="89"/>
      <c r="C54" s="90"/>
      <c r="D54" s="91"/>
      <c r="F54" s="39"/>
    </row>
    <row r="55" spans="1:6" s="92" customFormat="1" ht="11.25" customHeight="1">
      <c r="A55" s="89"/>
      <c r="B55" s="89"/>
      <c r="C55" s="90"/>
      <c r="D55" s="91"/>
      <c r="F55" s="39"/>
    </row>
    <row r="56" spans="1:6" s="92" customFormat="1" ht="11.25" customHeight="1">
      <c r="A56" s="89"/>
      <c r="B56" s="89"/>
      <c r="C56" s="90"/>
      <c r="D56" s="91"/>
      <c r="F56" s="39"/>
    </row>
    <row r="57" spans="1:6" s="92" customFormat="1" ht="11.25" customHeight="1">
      <c r="A57" s="89"/>
      <c r="B57" s="89"/>
      <c r="C57" s="90"/>
      <c r="D57" s="91"/>
      <c r="F57" s="39"/>
    </row>
    <row r="58" spans="1:6" s="92" customFormat="1" ht="11.25" customHeight="1">
      <c r="A58" s="89"/>
      <c r="B58" s="89"/>
      <c r="C58" s="90"/>
      <c r="D58" s="91"/>
      <c r="F58" s="39"/>
    </row>
    <row r="59" spans="1:6" s="92" customFormat="1" ht="11.25" customHeight="1">
      <c r="A59" s="89"/>
      <c r="B59" s="89"/>
      <c r="C59" s="90"/>
      <c r="D59" s="91"/>
      <c r="F59" s="39"/>
    </row>
    <row r="60" spans="1:6" s="92" customFormat="1" ht="11.25" customHeight="1">
      <c r="A60" s="89"/>
      <c r="B60" s="89"/>
      <c r="C60" s="90"/>
      <c r="D60" s="91"/>
      <c r="F60" s="39"/>
    </row>
    <row r="61" spans="1:6" s="92" customFormat="1" ht="11.25" customHeight="1">
      <c r="A61" s="89"/>
      <c r="B61" s="89"/>
      <c r="C61" s="90"/>
      <c r="D61" s="91"/>
      <c r="F61" s="39"/>
    </row>
    <row r="62" spans="1:6" s="92" customFormat="1" ht="11.25" customHeight="1">
      <c r="A62" s="89"/>
      <c r="B62" s="89"/>
      <c r="C62" s="90"/>
      <c r="D62" s="91"/>
      <c r="F62" s="39"/>
    </row>
    <row r="63" spans="1:6" s="92" customFormat="1" ht="23.25" customHeight="1">
      <c r="A63" s="89"/>
      <c r="B63" s="89"/>
      <c r="C63" s="89"/>
      <c r="F63" s="39"/>
    </row>
    <row r="64" spans="1:6" s="92" customFormat="1" ht="9.9499999999999993" customHeight="1">
      <c r="A64" s="89"/>
      <c r="B64" s="89"/>
      <c r="C64" s="89"/>
      <c r="F64" s="39"/>
    </row>
    <row r="65" spans="1:6" s="92" customFormat="1" ht="12.75" customHeight="1">
      <c r="A65" s="90"/>
      <c r="B65" s="90"/>
      <c r="C65" s="93"/>
      <c r="F65" s="39"/>
    </row>
  </sheetData>
  <mergeCells count="1">
    <mergeCell ref="A1:F1"/>
  </mergeCells>
  <printOptions gridLinesSet="0"/>
  <pageMargins left="0.59055118110236227" right="0.39370078740157483" top="0.39370078740157483" bottom="0.39370078740157483" header="0" footer="0"/>
  <pageSetup paperSize="9" scale="88" pageOrder="overThenDown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466</v>
      </c>
      <c r="B1" t="s">
        <v>467</v>
      </c>
    </row>
    <row r="2" spans="1:2">
      <c r="A2" t="s">
        <v>468</v>
      </c>
      <c r="B2" t="s">
        <v>469</v>
      </c>
    </row>
    <row r="3" spans="1:2">
      <c r="A3" t="s">
        <v>470</v>
      </c>
      <c r="B3" t="s">
        <v>5</v>
      </c>
    </row>
    <row r="4" spans="1:2">
      <c r="A4" t="s">
        <v>471</v>
      </c>
      <c r="B4" t="s">
        <v>472</v>
      </c>
    </row>
    <row r="5" spans="1:2">
      <c r="A5" t="s">
        <v>473</v>
      </c>
      <c r="B5" t="s">
        <v>474</v>
      </c>
    </row>
    <row r="6" spans="1:2">
      <c r="A6" t="s">
        <v>475</v>
      </c>
      <c r="B6" t="s">
        <v>467</v>
      </c>
    </row>
    <row r="7" spans="1:2">
      <c r="A7" t="s">
        <v>476</v>
      </c>
      <c r="B7" t="s">
        <v>477</v>
      </c>
    </row>
    <row r="8" spans="1:2">
      <c r="A8" t="s">
        <v>478</v>
      </c>
      <c r="B8" t="s">
        <v>477</v>
      </c>
    </row>
    <row r="9" spans="1:2">
      <c r="A9" t="s">
        <v>479</v>
      </c>
      <c r="B9" t="s">
        <v>480</v>
      </c>
    </row>
    <row r="10" spans="1:2">
      <c r="A10" t="s">
        <v>481</v>
      </c>
      <c r="B10" t="s">
        <v>16</v>
      </c>
    </row>
    <row r="11" spans="1:2">
      <c r="A11" t="s">
        <v>482</v>
      </c>
      <c r="B11" t="s">
        <v>474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21</vt:i4>
      </vt:variant>
    </vt:vector>
  </HeadingPairs>
  <TitlesOfParts>
    <vt:vector size="25" baseType="lpstr">
      <vt:lpstr>Доходы</vt:lpstr>
      <vt:lpstr>Расходы</vt:lpstr>
      <vt:lpstr>Источники 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  <vt:lpstr>'Источники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rep:2.54.0.145</dc:description>
  <cp:lastModifiedBy>Admin</cp:lastModifiedBy>
  <dcterms:created xsi:type="dcterms:W3CDTF">2022-05-11T06:21:36Z</dcterms:created>
  <dcterms:modified xsi:type="dcterms:W3CDTF">2022-05-11T06:46:21Z</dcterms:modified>
</cp:coreProperties>
</file>