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-15" windowWidth="11805" windowHeight="6525" firstSheet="1" activeTab="2"/>
  </bookViews>
  <sheets>
    <sheet name="Лист17" sheetId="1" r:id="rId1"/>
    <sheet name="Лист1" sheetId="3" r:id="rId2"/>
    <sheet name="Лист2" sheetId="4" r:id="rId3"/>
  </sheets>
  <definedNames>
    <definedName name="_xlnm.Print_Area" localSheetId="1">Лист1!$A$1:$F$109</definedName>
  </definedNames>
  <calcPr calcId="124519" iterate="1"/>
</workbook>
</file>

<file path=xl/calcChain.xml><?xml version="1.0" encoding="utf-8"?>
<calcChain xmlns="http://schemas.openxmlformats.org/spreadsheetml/2006/main">
  <c r="E18" i="3"/>
  <c r="D18"/>
  <c r="F61"/>
  <c r="F62"/>
  <c r="F63"/>
  <c r="E27" l="1"/>
  <c r="D27"/>
  <c r="F29"/>
  <c r="F30"/>
  <c r="F31"/>
  <c r="E173" i="4" l="1"/>
  <c r="E172" s="1"/>
  <c r="E251"/>
  <c r="E20" i="3"/>
  <c r="F24"/>
  <c r="F23"/>
  <c r="E202" i="4"/>
  <c r="E201" s="1"/>
  <c r="E168"/>
  <c r="E167" s="1"/>
  <c r="D172"/>
  <c r="F199"/>
  <c r="E198"/>
  <c r="E197" s="1"/>
  <c r="E196" s="1"/>
  <c r="E195" s="1"/>
  <c r="E194" s="1"/>
  <c r="E193" s="1"/>
  <c r="E192" s="1"/>
  <c r="F192" s="1"/>
  <c r="D192"/>
  <c r="D193"/>
  <c r="D194"/>
  <c r="D195"/>
  <c r="D196"/>
  <c r="D197"/>
  <c r="D198"/>
  <c r="F191"/>
  <c r="D189"/>
  <c r="D167"/>
  <c r="D168"/>
  <c r="F169"/>
  <c r="F49" i="3"/>
  <c r="E48"/>
  <c r="D48"/>
  <c r="F48" s="1"/>
  <c r="E47"/>
  <c r="D47"/>
  <c r="F47" s="1"/>
  <c r="E46"/>
  <c r="D46"/>
  <c r="F46" s="1"/>
  <c r="F198" i="4" l="1"/>
  <c r="F196"/>
  <c r="F194"/>
  <c r="F197"/>
  <c r="F195"/>
  <c r="F193"/>
  <c r="F302"/>
  <c r="F303"/>
  <c r="F304"/>
  <c r="F305"/>
  <c r="F306"/>
  <c r="F307"/>
  <c r="F308"/>
  <c r="F309"/>
  <c r="F310"/>
  <c r="F311"/>
  <c r="F312"/>
  <c r="F313"/>
  <c r="F322"/>
  <c r="E321"/>
  <c r="E320" s="1"/>
  <c r="E319" s="1"/>
  <c r="E318" s="1"/>
  <c r="E317" s="1"/>
  <c r="E316" s="1"/>
  <c r="E315" s="1"/>
  <c r="E314" s="1"/>
  <c r="D321"/>
  <c r="F321" s="1"/>
  <c r="F216"/>
  <c r="E215"/>
  <c r="E214" s="1"/>
  <c r="E213" s="1"/>
  <c r="E212" s="1"/>
  <c r="E211" s="1"/>
  <c r="E210" s="1"/>
  <c r="E209" s="1"/>
  <c r="D215"/>
  <c r="F215" s="1"/>
  <c r="F181"/>
  <c r="F190"/>
  <c r="E189"/>
  <c r="E188" s="1"/>
  <c r="E187" s="1"/>
  <c r="E186" s="1"/>
  <c r="E185" s="1"/>
  <c r="E184" s="1"/>
  <c r="E183" s="1"/>
  <c r="E182" s="1"/>
  <c r="E180"/>
  <c r="E179" s="1"/>
  <c r="E178" s="1"/>
  <c r="E177" s="1"/>
  <c r="E176" s="1"/>
  <c r="E175" s="1"/>
  <c r="E174" s="1"/>
  <c r="D180"/>
  <c r="D179" s="1"/>
  <c r="D178" s="1"/>
  <c r="D177" s="1"/>
  <c r="D176" s="1"/>
  <c r="D175" s="1"/>
  <c r="D174" s="1"/>
  <c r="F136"/>
  <c r="E135"/>
  <c r="E134" s="1"/>
  <c r="E133" s="1"/>
  <c r="E132" s="1"/>
  <c r="E131" s="1"/>
  <c r="E130" s="1"/>
  <c r="D135"/>
  <c r="D134" s="1"/>
  <c r="F189" l="1"/>
  <c r="D214"/>
  <c r="F214" s="1"/>
  <c r="D188"/>
  <c r="F180"/>
  <c r="F178"/>
  <c r="F176"/>
  <c r="F174"/>
  <c r="D320"/>
  <c r="F179"/>
  <c r="F177"/>
  <c r="F175"/>
  <c r="D213"/>
  <c r="F134"/>
  <c r="D133"/>
  <c r="F135"/>
  <c r="F16"/>
  <c r="F17"/>
  <c r="F18"/>
  <c r="F22"/>
  <c r="F23"/>
  <c r="F32"/>
  <c r="F33"/>
  <c r="F34"/>
  <c r="F38"/>
  <c r="F39"/>
  <c r="F45"/>
  <c r="F49"/>
  <c r="F50"/>
  <c r="F51"/>
  <c r="F52"/>
  <c r="F53"/>
  <c r="F54"/>
  <c r="F56"/>
  <c r="F57"/>
  <c r="F61"/>
  <c r="F63"/>
  <c r="F66"/>
  <c r="F74"/>
  <c r="F80"/>
  <c r="F88"/>
  <c r="F93"/>
  <c r="F107"/>
  <c r="F113"/>
  <c r="F120"/>
  <c r="F129"/>
  <c r="F146"/>
  <c r="F147"/>
  <c r="F152"/>
  <c r="F161"/>
  <c r="F167"/>
  <c r="F168"/>
  <c r="F171"/>
  <c r="F208"/>
  <c r="F234"/>
  <c r="F249"/>
  <c r="F250"/>
  <c r="F252"/>
  <c r="F253"/>
  <c r="F258"/>
  <c r="F261"/>
  <c r="F264"/>
  <c r="F265"/>
  <c r="F266"/>
  <c r="F267"/>
  <c r="F268"/>
  <c r="F269"/>
  <c r="F270"/>
  <c r="F271"/>
  <c r="F272"/>
  <c r="F273"/>
  <c r="F274"/>
  <c r="F275"/>
  <c r="F276"/>
  <c r="F277"/>
  <c r="F285"/>
  <c r="F286"/>
  <c r="F287"/>
  <c r="F288"/>
  <c r="F289"/>
  <c r="F290"/>
  <c r="F291"/>
  <c r="F292"/>
  <c r="F293"/>
  <c r="F294"/>
  <c r="F295"/>
  <c r="F301"/>
  <c r="F330"/>
  <c r="F331"/>
  <c r="F332"/>
  <c r="F334"/>
  <c r="E333"/>
  <c r="E329" s="1"/>
  <c r="E328" s="1"/>
  <c r="E327" s="1"/>
  <c r="E326" s="1"/>
  <c r="E325" s="1"/>
  <c r="E324" s="1"/>
  <c r="E323" s="1"/>
  <c r="E284"/>
  <c r="E283" s="1"/>
  <c r="E282" s="1"/>
  <c r="E281" s="1"/>
  <c r="E280" s="1"/>
  <c r="E300"/>
  <c r="E299" s="1"/>
  <c r="E298" s="1"/>
  <c r="E297" s="1"/>
  <c r="E296" s="1"/>
  <c r="D300"/>
  <c r="E257"/>
  <c r="E256" s="1"/>
  <c r="E260"/>
  <c r="E259" s="1"/>
  <c r="D260"/>
  <c r="D259" s="1"/>
  <c r="D257"/>
  <c r="D256" s="1"/>
  <c r="E233"/>
  <c r="E232" s="1"/>
  <c r="E231" s="1"/>
  <c r="E230" s="1"/>
  <c r="E229" s="1"/>
  <c r="E228" s="1"/>
  <c r="D233"/>
  <c r="E207"/>
  <c r="E206" s="1"/>
  <c r="E205" s="1"/>
  <c r="E204" s="1"/>
  <c r="E203" s="1"/>
  <c r="D207"/>
  <c r="D206" s="1"/>
  <c r="D205" s="1"/>
  <c r="D204" s="1"/>
  <c r="D203" s="1"/>
  <c r="E170"/>
  <c r="E166" s="1"/>
  <c r="E165" s="1"/>
  <c r="E164" s="1"/>
  <c r="E163" s="1"/>
  <c r="E162" s="1"/>
  <c r="E160"/>
  <c r="E159" s="1"/>
  <c r="E158" s="1"/>
  <c r="E157" s="1"/>
  <c r="E156" s="1"/>
  <c r="E155" s="1"/>
  <c r="E151"/>
  <c r="E150" s="1"/>
  <c r="E149" s="1"/>
  <c r="E148" s="1"/>
  <c r="E128"/>
  <c r="E127" s="1"/>
  <c r="E126" s="1"/>
  <c r="E125" s="1"/>
  <c r="E124" s="1"/>
  <c r="E123" s="1"/>
  <c r="E122" s="1"/>
  <c r="E121" s="1"/>
  <c r="D128"/>
  <c r="D127" s="1"/>
  <c r="D126" s="1"/>
  <c r="D125" s="1"/>
  <c r="D124" s="1"/>
  <c r="D123" s="1"/>
  <c r="D122" s="1"/>
  <c r="E119"/>
  <c r="E118" s="1"/>
  <c r="E117" s="1"/>
  <c r="E116" s="1"/>
  <c r="E115" s="1"/>
  <c r="E114" s="1"/>
  <c r="E112"/>
  <c r="E111" s="1"/>
  <c r="E110" s="1"/>
  <c r="E109" s="1"/>
  <c r="E108" s="1"/>
  <c r="D112"/>
  <c r="D111" s="1"/>
  <c r="D110" s="1"/>
  <c r="D109" s="1"/>
  <c r="D108" s="1"/>
  <c r="E106"/>
  <c r="E105" s="1"/>
  <c r="E104" s="1"/>
  <c r="E103" s="1"/>
  <c r="E102" s="1"/>
  <c r="D106"/>
  <c r="E92"/>
  <c r="E91" s="1"/>
  <c r="E90" s="1"/>
  <c r="E89" s="1"/>
  <c r="D92"/>
  <c r="E73"/>
  <c r="E72" s="1"/>
  <c r="E71" s="1"/>
  <c r="D73"/>
  <c r="D72" s="1"/>
  <c r="D71" s="1"/>
  <c r="E87"/>
  <c r="E86" s="1"/>
  <c r="E85" s="1"/>
  <c r="E84" s="1"/>
  <c r="E83" s="1"/>
  <c r="D87"/>
  <c r="D86" s="1"/>
  <c r="D85" s="1"/>
  <c r="D84" s="1"/>
  <c r="D83" s="1"/>
  <c r="E64"/>
  <c r="E62"/>
  <c r="E60" s="1"/>
  <c r="D65"/>
  <c r="D64" s="1"/>
  <c r="E48"/>
  <c r="E47" s="1"/>
  <c r="D48"/>
  <c r="D47" s="1"/>
  <c r="E44"/>
  <c r="E43" s="1"/>
  <c r="E42" s="1"/>
  <c r="D44"/>
  <c r="D43" s="1"/>
  <c r="D42" s="1"/>
  <c r="E31"/>
  <c r="E30" s="1"/>
  <c r="E29" s="1"/>
  <c r="E37"/>
  <c r="E36" s="1"/>
  <c r="E35" s="1"/>
  <c r="D37"/>
  <c r="D36" s="1"/>
  <c r="D35" s="1"/>
  <c r="E21"/>
  <c r="E20" s="1"/>
  <c r="E19" s="1"/>
  <c r="D21"/>
  <c r="D20" s="1"/>
  <c r="D19" s="1"/>
  <c r="E19" i="3"/>
  <c r="D20"/>
  <c r="D333" i="4"/>
  <c r="F333" s="1"/>
  <c r="D251"/>
  <c r="D319" l="1"/>
  <c r="F320"/>
  <c r="F213"/>
  <c r="D212"/>
  <c r="D187"/>
  <c r="F188"/>
  <c r="F19"/>
  <c r="F35"/>
  <c r="F71"/>
  <c r="F92"/>
  <c r="D132"/>
  <c r="F133"/>
  <c r="F256"/>
  <c r="E82"/>
  <c r="D91"/>
  <c r="D90" s="1"/>
  <c r="D89" s="1"/>
  <c r="F89" s="1"/>
  <c r="F106"/>
  <c r="F259"/>
  <c r="F108"/>
  <c r="F64"/>
  <c r="F42"/>
  <c r="F47"/>
  <c r="D105"/>
  <c r="F257"/>
  <c r="F206"/>
  <c r="F204"/>
  <c r="F128"/>
  <c r="F126"/>
  <c r="F124"/>
  <c r="F122"/>
  <c r="F112"/>
  <c r="F110"/>
  <c r="F86"/>
  <c r="F84"/>
  <c r="F72"/>
  <c r="F65"/>
  <c r="F37"/>
  <c r="F21"/>
  <c r="F260"/>
  <c r="F207"/>
  <c r="F205"/>
  <c r="F203"/>
  <c r="F127"/>
  <c r="F125"/>
  <c r="F123"/>
  <c r="F111"/>
  <c r="F109"/>
  <c r="F91"/>
  <c r="F87"/>
  <c r="F85"/>
  <c r="F83"/>
  <c r="F73"/>
  <c r="F36"/>
  <c r="F20"/>
  <c r="F300"/>
  <c r="F233"/>
  <c r="F48"/>
  <c r="F44"/>
  <c r="F43"/>
  <c r="E279"/>
  <c r="E154"/>
  <c r="D255"/>
  <c r="E255"/>
  <c r="E254" s="1"/>
  <c r="E101"/>
  <c r="E100" s="1"/>
  <c r="E70"/>
  <c r="E69" s="1"/>
  <c r="E68" s="1"/>
  <c r="E81"/>
  <c r="D70"/>
  <c r="E59"/>
  <c r="E28"/>
  <c r="E27" s="1"/>
  <c r="D329"/>
  <c r="F187" l="1"/>
  <c r="D186"/>
  <c r="F319"/>
  <c r="D318"/>
  <c r="F212"/>
  <c r="D211"/>
  <c r="F132"/>
  <c r="D131"/>
  <c r="F90"/>
  <c r="D82"/>
  <c r="F82" s="1"/>
  <c r="D254"/>
  <c r="F254" s="1"/>
  <c r="F255"/>
  <c r="D69"/>
  <c r="F70"/>
  <c r="F329"/>
  <c r="D328"/>
  <c r="D104"/>
  <c r="F105"/>
  <c r="E153"/>
  <c r="E58"/>
  <c r="E55"/>
  <c r="D55"/>
  <c r="D46" s="1"/>
  <c r="D41" s="1"/>
  <c r="D40" s="1"/>
  <c r="E94" i="3"/>
  <c r="E93" s="1"/>
  <c r="E92" s="1"/>
  <c r="D94"/>
  <c r="E98"/>
  <c r="E97" s="1"/>
  <c r="E96" s="1"/>
  <c r="D98"/>
  <c r="D97" s="1"/>
  <c r="D96" s="1"/>
  <c r="E75"/>
  <c r="E74" s="1"/>
  <c r="D75"/>
  <c r="D74" s="1"/>
  <c r="E72"/>
  <c r="D72"/>
  <c r="E70"/>
  <c r="E69" s="1"/>
  <c r="D70"/>
  <c r="D69" s="1"/>
  <c r="E59"/>
  <c r="E58" s="1"/>
  <c r="E57" s="1"/>
  <c r="D59"/>
  <c r="D58" s="1"/>
  <c r="D57" s="1"/>
  <c r="E52"/>
  <c r="E51" s="1"/>
  <c r="E50" s="1"/>
  <c r="D52"/>
  <c r="D51" s="1"/>
  <c r="D50" s="1"/>
  <c r="E44"/>
  <c r="E43" s="1"/>
  <c r="D44"/>
  <c r="D43" s="1"/>
  <c r="E41"/>
  <c r="D41"/>
  <c r="E39"/>
  <c r="D39"/>
  <c r="D38" s="1"/>
  <c r="E33"/>
  <c r="D33"/>
  <c r="E26"/>
  <c r="E25" s="1"/>
  <c r="D26"/>
  <c r="D25" s="1"/>
  <c r="D19"/>
  <c r="E15" i="4"/>
  <c r="D15"/>
  <c r="D14" s="1"/>
  <c r="D13" s="1"/>
  <c r="D12" s="1"/>
  <c r="D11" s="1"/>
  <c r="D31"/>
  <c r="D62"/>
  <c r="E79"/>
  <c r="D79"/>
  <c r="D78" s="1"/>
  <c r="D77" s="1"/>
  <c r="D119"/>
  <c r="E145"/>
  <c r="E144" s="1"/>
  <c r="D145"/>
  <c r="D151"/>
  <c r="D160"/>
  <c r="D170"/>
  <c r="F170" s="1"/>
  <c r="D232"/>
  <c r="E248"/>
  <c r="D248"/>
  <c r="D247" s="1"/>
  <c r="F251"/>
  <c r="F211" l="1"/>
  <c r="D210"/>
  <c r="D317"/>
  <c r="F318"/>
  <c r="D185"/>
  <c r="F186"/>
  <c r="E38" i="3"/>
  <c r="D130" i="4"/>
  <c r="F131"/>
  <c r="D81"/>
  <c r="F81" s="1"/>
  <c r="D150"/>
  <c r="F151"/>
  <c r="D60"/>
  <c r="F62"/>
  <c r="D103"/>
  <c r="F104"/>
  <c r="D68"/>
  <c r="F68" s="1"/>
  <c r="F69"/>
  <c r="D231"/>
  <c r="F232"/>
  <c r="D159"/>
  <c r="F160"/>
  <c r="D144"/>
  <c r="F145"/>
  <c r="D118"/>
  <c r="F118" s="1"/>
  <c r="F119"/>
  <c r="D30"/>
  <c r="F31"/>
  <c r="F328"/>
  <c r="D327"/>
  <c r="E247"/>
  <c r="F247" s="1"/>
  <c r="F248"/>
  <c r="E78"/>
  <c r="F79"/>
  <c r="E46"/>
  <c r="F46" s="1"/>
  <c r="F55"/>
  <c r="E41"/>
  <c r="F41" s="1"/>
  <c r="E14"/>
  <c r="E11" s="1"/>
  <c r="F15"/>
  <c r="D76"/>
  <c r="D75" s="1"/>
  <c r="D10"/>
  <c r="D9" s="1"/>
  <c r="D8" s="1"/>
  <c r="D65" i="3"/>
  <c r="E65"/>
  <c r="D166" i="4"/>
  <c r="D32" i="3"/>
  <c r="E143" i="4"/>
  <c r="D246"/>
  <c r="D64" i="3"/>
  <c r="E32"/>
  <c r="E91"/>
  <c r="E90" s="1"/>
  <c r="E87" s="1"/>
  <c r="E64"/>
  <c r="D284" i="4"/>
  <c r="F284" s="1"/>
  <c r="F19" i="3"/>
  <c r="F20"/>
  <c r="F22"/>
  <c r="F25"/>
  <c r="F26"/>
  <c r="F27"/>
  <c r="F28"/>
  <c r="F33"/>
  <c r="F34"/>
  <c r="F38"/>
  <c r="F39"/>
  <c r="F40"/>
  <c r="F41"/>
  <c r="F42"/>
  <c r="F43"/>
  <c r="F44"/>
  <c r="F45"/>
  <c r="F50"/>
  <c r="F51"/>
  <c r="F52"/>
  <c r="F53"/>
  <c r="F57"/>
  <c r="F58"/>
  <c r="F59"/>
  <c r="F60"/>
  <c r="F65"/>
  <c r="F69"/>
  <c r="F70"/>
  <c r="F71"/>
  <c r="F72"/>
  <c r="F73"/>
  <c r="F74"/>
  <c r="F75"/>
  <c r="F76"/>
  <c r="F64" l="1"/>
  <c r="F185" i="4"/>
  <c r="D184"/>
  <c r="F317"/>
  <c r="D316"/>
  <c r="F210"/>
  <c r="D209"/>
  <c r="E246"/>
  <c r="E243" s="1"/>
  <c r="E227" s="1"/>
  <c r="E226" s="1"/>
  <c r="E40"/>
  <c r="E26" s="1"/>
  <c r="E25" s="1"/>
  <c r="F130"/>
  <c r="D121"/>
  <c r="F121" s="1"/>
  <c r="D67"/>
  <c r="D117"/>
  <c r="F117" s="1"/>
  <c r="E12"/>
  <c r="F12" s="1"/>
  <c r="F40"/>
  <c r="D29"/>
  <c r="F30"/>
  <c r="D143"/>
  <c r="F144"/>
  <c r="D158"/>
  <c r="F159"/>
  <c r="D230"/>
  <c r="F231"/>
  <c r="D102"/>
  <c r="F103"/>
  <c r="D59"/>
  <c r="F60"/>
  <c r="D149"/>
  <c r="F150"/>
  <c r="D165"/>
  <c r="F166"/>
  <c r="D116"/>
  <c r="F327"/>
  <c r="D326"/>
  <c r="E77"/>
  <c r="F78"/>
  <c r="E10"/>
  <c r="F11"/>
  <c r="E13"/>
  <c r="F13" s="1"/>
  <c r="F14"/>
  <c r="E142"/>
  <c r="E141" s="1"/>
  <c r="E140" s="1"/>
  <c r="D245"/>
  <c r="D244" s="1"/>
  <c r="D243" s="1"/>
  <c r="F243" s="1"/>
  <c r="F32" i="3"/>
  <c r="D16"/>
  <c r="D283" i="4"/>
  <c r="E16" i="3"/>
  <c r="F18"/>
  <c r="D299" i="4"/>
  <c r="F246" l="1"/>
  <c r="E245"/>
  <c r="F209"/>
  <c r="D202"/>
  <c r="D315"/>
  <c r="F316"/>
  <c r="D183"/>
  <c r="F184"/>
  <c r="D298"/>
  <c r="F299"/>
  <c r="D282"/>
  <c r="F283"/>
  <c r="D115"/>
  <c r="F116"/>
  <c r="D164"/>
  <c r="F165"/>
  <c r="D148"/>
  <c r="F148" s="1"/>
  <c r="F149"/>
  <c r="D58"/>
  <c r="F58" s="1"/>
  <c r="F59"/>
  <c r="F102"/>
  <c r="D101"/>
  <c r="D229"/>
  <c r="F230"/>
  <c r="D157"/>
  <c r="F158"/>
  <c r="D142"/>
  <c r="F143"/>
  <c r="D28"/>
  <c r="F29"/>
  <c r="F326"/>
  <c r="D325"/>
  <c r="E244"/>
  <c r="F244" s="1"/>
  <c r="F245"/>
  <c r="E217"/>
  <c r="E200" s="1"/>
  <c r="F77"/>
  <c r="E76"/>
  <c r="E9"/>
  <c r="F10"/>
  <c r="E139"/>
  <c r="F16" i="3"/>
  <c r="E278" i="4"/>
  <c r="D93" i="3"/>
  <c r="D92" s="1"/>
  <c r="D91" s="1"/>
  <c r="D90" s="1"/>
  <c r="D87" s="1"/>
  <c r="F87" s="1"/>
  <c r="F183" i="4" l="1"/>
  <c r="D182"/>
  <c r="F315"/>
  <c r="D314"/>
  <c r="F314" s="1"/>
  <c r="D201"/>
  <c r="F201" s="1"/>
  <c r="F202"/>
  <c r="D27"/>
  <c r="F28"/>
  <c r="D141"/>
  <c r="F142"/>
  <c r="D156"/>
  <c r="F157"/>
  <c r="D228"/>
  <c r="F229"/>
  <c r="D163"/>
  <c r="F164"/>
  <c r="D114"/>
  <c r="F114" s="1"/>
  <c r="F115"/>
  <c r="D281"/>
  <c r="F282"/>
  <c r="D297"/>
  <c r="F298"/>
  <c r="F325"/>
  <c r="D324"/>
  <c r="D100"/>
  <c r="F100" s="1"/>
  <c r="F101"/>
  <c r="E263"/>
  <c r="E75"/>
  <c r="F76"/>
  <c r="E8"/>
  <c r="F8" s="1"/>
  <c r="F9"/>
  <c r="E138"/>
  <c r="F182" l="1"/>
  <c r="D173"/>
  <c r="D296"/>
  <c r="F297"/>
  <c r="D280"/>
  <c r="F280" s="1"/>
  <c r="F281"/>
  <c r="D162"/>
  <c r="F163"/>
  <c r="F228"/>
  <c r="D155"/>
  <c r="F155" s="1"/>
  <c r="F156"/>
  <c r="D140"/>
  <c r="F141"/>
  <c r="D26"/>
  <c r="F27"/>
  <c r="F324"/>
  <c r="D323"/>
  <c r="F323" s="1"/>
  <c r="E262"/>
  <c r="E67"/>
  <c r="E24" s="1"/>
  <c r="F75"/>
  <c r="E137"/>
  <c r="F173" l="1"/>
  <c r="F172"/>
  <c r="D227"/>
  <c r="D226" s="1"/>
  <c r="D25"/>
  <c r="F26"/>
  <c r="F140"/>
  <c r="D139"/>
  <c r="D154"/>
  <c r="F162"/>
  <c r="D279"/>
  <c r="F296"/>
  <c r="F67"/>
  <c r="F227" l="1"/>
  <c r="D217"/>
  <c r="D200" s="1"/>
  <c r="F200" s="1"/>
  <c r="F226"/>
  <c r="F279"/>
  <c r="D278"/>
  <c r="D153"/>
  <c r="F153" s="1"/>
  <c r="F154"/>
  <c r="D24"/>
  <c r="F25"/>
  <c r="D138"/>
  <c r="F139"/>
  <c r="E7"/>
  <c r="E5" s="1"/>
  <c r="D137" l="1"/>
  <c r="F137" s="1"/>
  <c r="F138"/>
  <c r="D7"/>
  <c r="F24"/>
  <c r="F217"/>
  <c r="F278"/>
  <c r="D263"/>
  <c r="F7" l="1"/>
  <c r="F263"/>
  <c r="D262"/>
  <c r="F262" s="1"/>
  <c r="D5" l="1"/>
  <c r="F5" s="1"/>
</calcChain>
</file>

<file path=xl/sharedStrings.xml><?xml version="1.0" encoding="utf-8"?>
<sst xmlns="http://schemas.openxmlformats.org/spreadsheetml/2006/main" count="742" uniqueCount="540">
  <si>
    <t>383</t>
  </si>
  <si>
    <t xml:space="preserve">Единица измерения:  руб 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</si>
  <si>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</si>
  <si>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</si>
  <si>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</si>
  <si>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</si>
  <si>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</si>
  <si>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</si>
  <si>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</si>
  <si>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</si>
  <si>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</si>
  <si>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 xml:space="preserve">                                       (подпись)                (расшифровка подписи)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</si>
  <si>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</si>
  <si>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</si>
  <si>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</si>
  <si>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</si>
  <si>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</si>
  <si>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</si>
  <si>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</si>
  <si>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</si>
  <si>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 xml:space="preserve">          по ОКПО</t>
  </si>
  <si>
    <t xml:space="preserve">        по ОКАТО</t>
  </si>
  <si>
    <t xml:space="preserve">             Дата</t>
  </si>
  <si>
    <t xml:space="preserve">                                            (подпись)                      (расшифровка подписи)</t>
  </si>
  <si>
    <t>Исполнено</t>
  </si>
  <si>
    <t>экономической службы             (подпись)                              (расшифровка подписи)</t>
  </si>
  <si>
    <t xml:space="preserve"> 2. Расходы бюджета</t>
  </si>
  <si>
    <t>5</t>
  </si>
  <si>
    <t>6</t>
  </si>
  <si>
    <t>Периодичность:  месячная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</si>
  <si>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</si>
  <si>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</si>
  <si>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</si>
  <si>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</si>
  <si>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</si>
  <si>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    Глава по БК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</si>
  <si>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</si>
  <si>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</si>
  <si>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</si>
  <si>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</si>
  <si>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"________"    ________________________  20  ___  г.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</si>
  <si>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</si>
  <si>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</si>
  <si>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</si>
  <si>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</si>
  <si>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</si>
  <si>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 xml:space="preserve">                                      Форма по ОКУД</t>
  </si>
  <si>
    <t xml:space="preserve">      ОТЧЕТ ОБ ИСПОЛНЕНИИ БЮДЖЕТА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</si>
  <si>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</si>
  <si>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</si>
  <si>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</si>
  <si>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</si>
  <si>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</si>
  <si>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</si>
  <si>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</si>
  <si>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</si>
  <si>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</si>
  <si>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</si>
  <si>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</si>
  <si>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</si>
  <si>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</si>
  <si>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</si>
  <si>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</si>
  <si>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</si>
  <si>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</si>
  <si>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</si>
  <si>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</si>
  <si>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</si>
  <si>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</si>
  <si>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</si>
  <si>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</si>
  <si>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</si>
  <si>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</si>
  <si>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</si>
  <si>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</si>
  <si>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</si>
  <si>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</si>
  <si>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</si>
  <si>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</si>
  <si>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</si>
  <si>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</si>
  <si>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ДОХОДЫ ОТ ИСПОЛЬЗОВАНИЯ ИМУЩЕСТВА, НАХОДЯЩЕГОСЯ В ГОСУДАРСТВЕННОЙ И МУНИЦИПАЛЬНОЙ СОБСТВЕННОСТИ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</si>
  <si>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</si>
  <si>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</si>
  <si>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</si>
  <si>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</si>
  <si>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</si>
  <si>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</si>
  <si>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</si>
  <si>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</si>
  <si>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</si>
  <si>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поселений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</si>
  <si>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</si>
  <si>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</si>
  <si>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</si>
  <si>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</si>
  <si>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</si>
  <si>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</si>
  <si>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</si>
  <si>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</si>
  <si>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</si>
  <si>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</si>
  <si>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</si>
  <si>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 xml:space="preserve"> Руководитель     __________________           А.Н.Бойцов</t>
  </si>
  <si>
    <t>Руководитель финансово-   __________________         Т.И.Воеводина</t>
  </si>
  <si>
    <t>Главный бухгалтер ________________   С.Н.Карасева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</si>
  <si>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</si>
  <si>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</si>
  <si>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</si>
  <si>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</si>
  <si>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</si>
  <si>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</si>
  <si>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</si>
  <si>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951  0100  0000000  000  000</t>
  </si>
  <si>
    <t>Функционирование высшего должностного лица субъекта Российской Федерации и муниципального образования</t>
  </si>
  <si>
    <t>951  0102  0000000  000  000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</si>
  <si>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</si>
  <si>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 xml:space="preserve">951  0102  0020000  000  000 </t>
  </si>
  <si>
    <t>Глава муниципального образования</t>
  </si>
  <si>
    <t>951  0102  0020300  000  000</t>
  </si>
  <si>
    <t>Расходы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</si>
  <si>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</si>
  <si>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</si>
  <si>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</si>
  <si>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</si>
  <si>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</si>
  <si>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951  0104  0000000  000  000</t>
  </si>
  <si>
    <t>951  0104  0020000  000  000</t>
  </si>
  <si>
    <t>Центральный аппарат</t>
  </si>
  <si>
    <t>951  0104  0020400  000  000</t>
  </si>
  <si>
    <t>Оплата работ,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</si>
  <si>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</si>
  <si>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</si>
  <si>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</si>
  <si>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</si>
  <si>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</si>
  <si>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</si>
  <si>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</si>
  <si>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</si>
  <si>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Уплата налога на имущество организаций и земельного налога</t>
  </si>
  <si>
    <t>Межбюджетные трансферты</t>
  </si>
  <si>
    <t>951  0104  5210000  000  000</t>
  </si>
  <si>
    <t>951  0104  5210200  000  000</t>
  </si>
  <si>
    <t>951  0104  5210215  000  000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</si>
  <si>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</si>
  <si>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951  0104  5210600  000  000</t>
  </si>
  <si>
    <t>Безвозмездные перечисления бюджетам</t>
  </si>
  <si>
    <t>Перечисления другим бюджетам бюджетной системы Российской Федерации</t>
  </si>
  <si>
    <t>Резервные фонды</t>
  </si>
  <si>
    <t>951  0111  0000000  000  000</t>
  </si>
  <si>
    <t>951  0111  0700000  000  000</t>
  </si>
  <si>
    <t>Резервные фонды местных администраций</t>
  </si>
  <si>
    <t>951  0111  0700500  000  000</t>
  </si>
  <si>
    <t>Другие общегосударственные вопросы</t>
  </si>
  <si>
    <t>951  0113  0000000  000  000</t>
  </si>
  <si>
    <t>Целевые программы муниципальных образований</t>
  </si>
  <si>
    <t>Национальная оборона</t>
  </si>
  <si>
    <t>951  0200  0000000  000  000</t>
  </si>
  <si>
    <t>Мобилизационная и воинская подготовка</t>
  </si>
  <si>
    <t>951  0203  0000000  000  000</t>
  </si>
  <si>
    <t>Руководство и управление в сфере установленных функций</t>
  </si>
  <si>
    <t>951  0203  0010000  000  000</t>
  </si>
  <si>
    <t>Осуществление первичного воинского учета на территориях, где отсутствуют военные комиссариаты</t>
  </si>
  <si>
    <t>951  0203  0013600  000  000</t>
  </si>
  <si>
    <t>Национальная безопасность и правоохранительная деятельность</t>
  </si>
  <si>
    <t>951  0300  0000000  000  000</t>
  </si>
  <si>
    <t>Защита населения и территории от чрезвычайных ситуаций природного и техногенного характера, гражданская оборона</t>
  </si>
  <si>
    <t>951  0309  0000000  000  000</t>
  </si>
  <si>
    <t>951  0309  5210000  000  000</t>
  </si>
  <si>
    <t>951  0309  5210600  000  000</t>
  </si>
  <si>
    <t>Расхода</t>
  </si>
  <si>
    <t>951  0309  7950000  000  000</t>
  </si>
  <si>
    <t>951  0309  7951500  000  000</t>
  </si>
  <si>
    <t>Жилищно-коммунальное хозяйство</t>
  </si>
  <si>
    <t>951  0500  0000000  000  000</t>
  </si>
  <si>
    <t>Благоустройство</t>
  </si>
  <si>
    <t>951  0503  0000000  000  000</t>
  </si>
  <si>
    <t>951  0503  7950000  000  000</t>
  </si>
  <si>
    <t>951  0503  7951200  000  000</t>
  </si>
  <si>
    <t>Подпрограмма «Уличное освещение»</t>
  </si>
  <si>
    <t>951  0503  7951201  000  000</t>
  </si>
  <si>
    <t>Подпрограмма «Прочие мероприятия по благоустройству Пролетарского сельского поселения»</t>
  </si>
  <si>
    <t>951  0503  7951203  000  000</t>
  </si>
  <si>
    <t>Культура, кинематография</t>
  </si>
  <si>
    <t>951  0800  0000000  000  000</t>
  </si>
  <si>
    <t>Культура</t>
  </si>
  <si>
    <t>951  0801  0000000  000  000</t>
  </si>
  <si>
    <t>Региональные целевые программы</t>
  </si>
  <si>
    <t>951  0801  7950000  000  000</t>
  </si>
  <si>
    <t>951  0801  7951100  000  000</t>
  </si>
  <si>
    <t>Физическая культура и спорт</t>
  </si>
  <si>
    <t>951  1100  0000000  000  000</t>
  </si>
  <si>
    <t>Массовый спорт</t>
  </si>
  <si>
    <t>951  1102  0000000  000  000</t>
  </si>
  <si>
    <t>951  1102  7950000  000  000</t>
  </si>
  <si>
    <t>951  1102  7950900  000  000</t>
  </si>
  <si>
    <t>04227172</t>
  </si>
  <si>
    <t>951</t>
  </si>
  <si>
    <t>60226845000</t>
  </si>
  <si>
    <t xml:space="preserve"> 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</si>
  <si>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</si>
  <si>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</si>
  <si>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</si>
  <si>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</si>
  <si>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</si>
  <si>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</si>
  <si>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</si>
  <si>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</si>
  <si>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</si>
  <si>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</si>
  <si>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</si>
  <si>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000  1  06  06010  00  0000  110</t>
  </si>
  <si>
    <t>000  1  06  06013  10  0000  110</t>
  </si>
  <si>
    <t>000  1  06  06020  00  0000  110</t>
  </si>
  <si>
    <t>000  1  06  06023  10  0000  110</t>
  </si>
  <si>
    <t>000  1  08  00000  00  0000  000</t>
  </si>
  <si>
    <t>000  1  08  04000  01  0000  110</t>
  </si>
  <si>
    <t>000  1  08  04020  01  0000  110</t>
  </si>
  <si>
    <t>000  1  11  00000  00  0000  000</t>
  </si>
  <si>
    <t>000  1  11  05000  00  0000  120</t>
  </si>
  <si>
    <t>000  1  11  05010  00  0000  120</t>
  </si>
  <si>
    <t>000  1  14  00000  00  0000  000</t>
  </si>
  <si>
    <t>000  1  14  06000  00  0000  430</t>
  </si>
  <si>
    <t>000  1  14  06010  00  0000  430</t>
  </si>
  <si>
    <t>000  2  00  00000  00  0000  000</t>
  </si>
  <si>
    <t>000  2  02  00000  00  0000  000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</si>
  <si>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</si>
  <si>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</si>
  <si>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</si>
  <si>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</si>
  <si>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</si>
  <si>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</si>
  <si>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</si>
  <si>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</si>
  <si>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r>
      <t xml:space="preserve">финансового органа    </t>
    </r>
    <r>
      <rPr>
        <u/>
        <sz val="8"/>
        <rFont val="Times New Roman"/>
        <family val="1"/>
        <charset val="204"/>
      </rPr>
      <t>Администрация Пролетарского сельского поселения</t>
    </r>
  </si>
  <si>
    <r>
      <t xml:space="preserve">Наименование публично-правового образования   </t>
    </r>
    <r>
      <rPr>
        <u/>
        <sz val="8"/>
        <rFont val="Times New Roman"/>
        <family val="1"/>
        <charset val="204"/>
      </rPr>
      <t>Муниципальное образование "Пролетарское сельское поселение Красносулинского района"</t>
    </r>
  </si>
  <si>
    <t>3. Источники финансирования дефицита бюджета</t>
  </si>
  <si>
    <t>Определение перечня должностных лиц, административных правонарушениях, предусмотренных статьями 2.1 (в части нарушения выборными должностными лицами местного самоуправления, должностными лицами органов местного самоуправления, муниципальных учреждений и муниципальных унитарных предприятий порядка и сроков рассмотрения обращений граждан), 2.2, 2.4, 2.7, 3.2, 3.3 (в части административных правонарушений, совершенных в отношении объектов культурного наследия (памятников истории и культуры) местного значения, их территорий, зон их охраны), 4.1,5.1-5.7, 6.1-6.3, 7.1, 7.2, 7.3 (в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транспортом), 8.1-8.3, частью 2 статьи 9.1, статьей 9.3 Областного закона «Об административных правонарушениях №273-ЗС от 25.10.2002</t>
  </si>
  <si>
    <t>Долгосрочная целевая программа «Сохранение и развитие культуры и искусства Пролетарского сельского поселения» на2010-2014 годы</t>
  </si>
  <si>
    <t>000  1  11  05013  10  0000  120</t>
  </si>
  <si>
    <t>000  1  14  06013  10  0000  430</t>
  </si>
  <si>
    <t>951  0102  0020300  100  000</t>
  </si>
  <si>
    <t>Расходы на выплату персоналу государственных (муниципальных) органов</t>
  </si>
  <si>
    <t>951  0102  0020300  120  000</t>
  </si>
  <si>
    <t>Фонд оплаты труда и страховые взносы</t>
  </si>
  <si>
    <t>951  0102  0020300  121  000</t>
  </si>
  <si>
    <t>951  0102  0020300  121  200</t>
  </si>
  <si>
    <t>951  0102  0020300  121  210</t>
  </si>
  <si>
    <t>951  0102  0020300  121  211</t>
  </si>
  <si>
    <t>951  0102  0020300  121  213</t>
  </si>
  <si>
    <t>Иные выплаты персоналу, за исключением фонда оплаты труда</t>
  </si>
  <si>
    <t>951  0102  0020300  122 000</t>
  </si>
  <si>
    <t>951  0102  0020300  122 210</t>
  </si>
  <si>
    <t>951  0102  0020300  122 212</t>
  </si>
  <si>
    <t>951  0102  0020300  122 213</t>
  </si>
  <si>
    <t>951  0102  0020300  122 200</t>
  </si>
  <si>
    <t>951  0104  0020400  100  000</t>
  </si>
  <si>
    <t>951  0104  0020400  120  000</t>
  </si>
  <si>
    <t>951  0104  0020400  121  000</t>
  </si>
  <si>
    <t>951  0104  0020400  121  200</t>
  </si>
  <si>
    <t>951  0104  0020400  121  210</t>
  </si>
  <si>
    <t>951  0104  0020400  121  211</t>
  </si>
  <si>
    <t>951  0104  0020400  121  213</t>
  </si>
  <si>
    <t>951  0104  0020400  122  000</t>
  </si>
  <si>
    <t>951  0104  0020400  122  200</t>
  </si>
  <si>
    <t>951  0104  0020400  122  210</t>
  </si>
  <si>
    <t>951  0104  0020400  122  212</t>
  </si>
  <si>
    <t>951  0104  0020400  122  213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</si>
  <si>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</si>
  <si>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</si>
  <si>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Закупка товаров, работ и услуг в сфере информационно-куммуникуционных технологий</t>
  </si>
  <si>
    <t>951  0104  0020400  242  200</t>
  </si>
  <si>
    <t>951  0104  0020400  242  000</t>
  </si>
  <si>
    <t>951  0104  0020400  240  000</t>
  </si>
  <si>
    <t>951  0104  0020400  200  000</t>
  </si>
  <si>
    <t>951  0104  0020400  242  220</t>
  </si>
  <si>
    <t>951  0104  0020400  242  226</t>
  </si>
  <si>
    <t>Прочая закупка товаров, работ и услуг для государственных (муниципальных) нужд</t>
  </si>
  <si>
    <t>951  0104  0020400  244  000</t>
  </si>
  <si>
    <t>951  0104  0020400  244  200</t>
  </si>
  <si>
    <t>951  0104  0020400  244  220</t>
  </si>
  <si>
    <t>951  0104  0020400  244  221</t>
  </si>
  <si>
    <t>951  0104  0020400  244  222</t>
  </si>
  <si>
    <t>951  0104  0020400  244  223</t>
  </si>
  <si>
    <t>951  0104  0020400  244  225</t>
  </si>
  <si>
    <t>951  0104  0020400  244  226</t>
  </si>
  <si>
    <t>951  0104  0020400  244  290</t>
  </si>
  <si>
    <t>Иные бюджетные ассигнования</t>
  </si>
  <si>
    <t>951  0104  0020400  800  000</t>
  </si>
  <si>
    <t>Уплата налогов, сборов и иных платежей</t>
  </si>
  <si>
    <t>951  0104  0020400  850  000</t>
  </si>
  <si>
    <t>951  0104  0020400  851  000</t>
  </si>
  <si>
    <t>951  0104  0020400  851  200</t>
  </si>
  <si>
    <t>951  0104  0020400  851  290</t>
  </si>
  <si>
    <t>Уплата прочих налогов, сборов и иных платежей</t>
  </si>
  <si>
    <t>951  0104  0020400  852  000</t>
  </si>
  <si>
    <t>951  0104  0020400  852  290</t>
  </si>
  <si>
    <t>951  0104  0020400  852  200</t>
  </si>
  <si>
    <t>Субвенции бюджетам муниципальных образований для финансового обеспечения расходных обязательств, возникающих при выполнении государственных полномочий Российской Федерации, субъектов российской Федерации, преданных для осуществления органами местного самоуправления установленном порядке</t>
  </si>
  <si>
    <t xml:space="preserve">951  0104  5210215  244  000  </t>
  </si>
  <si>
    <t>951  0104  5210215  244  300</t>
  </si>
  <si>
    <t>951  0104  5210215  244  340</t>
  </si>
  <si>
    <t>951  0104  5210600  540  000</t>
  </si>
  <si>
    <t>951  0104  5210600  540  200</t>
  </si>
  <si>
    <t>951  0104  5210600  540  250</t>
  </si>
  <si>
    <t>951  0104  5210600  540  251</t>
  </si>
  <si>
    <t>951  0104  7950000  000  000</t>
  </si>
  <si>
    <t>Муниципальная долгосрочная целевая программа "Развитие муниципальной службы в Пролетарском сельском поселении на 2012-2014 годы"</t>
  </si>
  <si>
    <t>951  0104  7951600  000  000</t>
  </si>
  <si>
    <t>951  0104  7951600  122  000</t>
  </si>
  <si>
    <t>951  0104  7951600  122  200</t>
  </si>
  <si>
    <t>951  0104  7951600  122  210</t>
  </si>
  <si>
    <t>951  0104  7951600  122  212</t>
  </si>
  <si>
    <t>951  0104  7951600  244  000</t>
  </si>
  <si>
    <t>Закупка товаров, работ и услуг для государственных нужд</t>
  </si>
  <si>
    <t>951  0104  5210215  200  000</t>
  </si>
  <si>
    <t>951  0104  5210215  240  000</t>
  </si>
  <si>
    <t>951  0104  0020400  244  300</t>
  </si>
  <si>
    <t>951  0104  0020400  244  340</t>
  </si>
  <si>
    <t>951  0104  5210600  500  000</t>
  </si>
  <si>
    <t>951  0104  7951600  100  000</t>
  </si>
  <si>
    <t>951  0104  7951600  120  000</t>
  </si>
  <si>
    <t>951  0104  7951600  200  000</t>
  </si>
  <si>
    <t>951  0104  7951600  240  000</t>
  </si>
  <si>
    <t>951  0104  7951600  244  200</t>
  </si>
  <si>
    <t>951  0104  7951600  244  226</t>
  </si>
  <si>
    <t>Проведение выборов и референдумов</t>
  </si>
  <si>
    <t>Проведение выборов главы муниципального образования</t>
  </si>
  <si>
    <t>Проведение выборов в представительные органы муниципального образования</t>
  </si>
  <si>
    <t>951  0107  0200000  000  000</t>
  </si>
  <si>
    <t>951  0107  0000000  000  000</t>
  </si>
  <si>
    <t>951  0107  0200900  000  000</t>
  </si>
  <si>
    <t>951  0107  0200900  200  000</t>
  </si>
  <si>
    <t>951  0107  0200900  240  000</t>
  </si>
  <si>
    <t>951  0107  0200900  244  000</t>
  </si>
  <si>
    <t>951  0107  0200900  244  200</t>
  </si>
  <si>
    <t>951  0107  0200900  244  290</t>
  </si>
  <si>
    <t>951  0107  0201000  244  290</t>
  </si>
  <si>
    <t>951  0107  0201000  000  000</t>
  </si>
  <si>
    <t>951  0107  0201000  200  000</t>
  </si>
  <si>
    <t>951  0107  0201000  240  000</t>
  </si>
  <si>
    <t>951  0107  0201000  244  000</t>
  </si>
  <si>
    <t>951  0107  0201000  244  200</t>
  </si>
  <si>
    <t>951  0111  0700500  800  000</t>
  </si>
  <si>
    <t>951  0111  0700500  870  000</t>
  </si>
  <si>
    <t>Резервные средства</t>
  </si>
  <si>
    <t>951  0111  0700500  870  200</t>
  </si>
  <si>
    <t>951  0111  0700500  870  290</t>
  </si>
  <si>
    <t>951  0113  0020400  244  200</t>
  </si>
  <si>
    <t>951  0203  0013600  100  000</t>
  </si>
  <si>
    <t>951  0203  0013600  120  000</t>
  </si>
  <si>
    <t>951  0203  0013600  121  000</t>
  </si>
  <si>
    <t>951  0203  0013600  121  200</t>
  </si>
  <si>
    <t>951  0203  0013600  121  210</t>
  </si>
  <si>
    <t>951  0203  0013600  121  211</t>
  </si>
  <si>
    <t>951  0203  0013600  121  213</t>
  </si>
  <si>
    <t>951  0203  0013600  240  000</t>
  </si>
  <si>
    <t>951  0203  0013600  200  000</t>
  </si>
  <si>
    <t>951  0203  0013600  244  000</t>
  </si>
  <si>
    <t>951  0203  0013600  244  300</t>
  </si>
  <si>
    <t>951  0203  0013600  244  340</t>
  </si>
  <si>
    <t>Межбюджетные трансферты бюджетам муниципальных районов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</si>
  <si>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951  0309  5210600  500  000</t>
  </si>
  <si>
    <t>951  0309  5210600  540  000</t>
  </si>
  <si>
    <t>951  0309  5210600  540  200</t>
  </si>
  <si>
    <t>951  0309  5210600  540  250</t>
  </si>
  <si>
    <t>951  0309  5210600  540  251</t>
  </si>
  <si>
    <t>Муниципальная долгосрочная целевая программа «Пожарная безопасность и защита населения и территории Пролетарского сельского поселения от чрезвычайных ситуаций на 2011-2014 годы»</t>
  </si>
  <si>
    <t>951  0309  7951500  200  000</t>
  </si>
  <si>
    <t>951  0309  7951500  240  000</t>
  </si>
  <si>
    <t>951  0309  7951500  244  000</t>
  </si>
  <si>
    <t>951  0309  7951500  244  300</t>
  </si>
  <si>
    <t>951  0309  7951500  244  340</t>
  </si>
  <si>
    <t>Жилищное хозяйство</t>
  </si>
  <si>
    <t>951  0501  0000000  000  000</t>
  </si>
  <si>
    <t>951  0501  5220000  000  000</t>
  </si>
  <si>
    <t>Областная долгосрочная целевая программа "Развитие жилищного хозяйства в Ростовской области на 2012-2015 годы"</t>
  </si>
  <si>
    <t>951  0501  5221200  000  000</t>
  </si>
  <si>
    <t>951  0501  5221200  800  000</t>
  </si>
  <si>
    <t xml:space="preserve">Субсидии юридическим лицам (кроме государственных учреждений)
 и физическим лицам - производителям товаров, работ, услуг
</t>
  </si>
  <si>
    <t>951  0501  5221200  810  000</t>
  </si>
  <si>
    <t>951  0501  5221200  810  200</t>
  </si>
  <si>
    <t>951  0501  5221200  810  220</t>
  </si>
  <si>
    <t>951  0501  5221200  810  225</t>
  </si>
  <si>
    <t>Областная долгосрочная целевая программа «Развитие сети автомобильных дорог общего пользования в Ростовской области на 2010-2014 годы"</t>
  </si>
  <si>
    <t>951  0503  7951201  200  000</t>
  </si>
  <si>
    <t>951  0503  7951201  240  000</t>
  </si>
  <si>
    <t>951  0503  7951201  244  000</t>
  </si>
  <si>
    <t xml:space="preserve">951  0503  7951201  244  200 </t>
  </si>
  <si>
    <t>951  0503  7951201  244  220</t>
  </si>
  <si>
    <t>951  0503  7951201  244  223</t>
  </si>
  <si>
    <t>951  0503  7951203  200  000</t>
  </si>
  <si>
    <t>951  0503  7951203  240  000</t>
  </si>
  <si>
    <t>951  0503  7951203  244  000</t>
  </si>
  <si>
    <t>951  0503  7951203  244  200</t>
  </si>
  <si>
    <t>951  0503  7951203  244  220</t>
  </si>
  <si>
    <t>951  0503  7951203  244  225</t>
  </si>
  <si>
    <t>951  0503  7951203  244  226</t>
  </si>
  <si>
    <t>951  0503  7951203  244  300</t>
  </si>
  <si>
    <t>951  0503  7951203  244  340</t>
  </si>
  <si>
    <t>951  0503  7951203  800  000</t>
  </si>
  <si>
    <t>951  0503  7951203  850  000</t>
  </si>
  <si>
    <t>951  0503  7951203  851  000</t>
  </si>
  <si>
    <t>951  0503  7951203  851  200</t>
  </si>
  <si>
    <t>951  0503  7951203  851  290</t>
  </si>
  <si>
    <t>Уплата прочих налогов, сборов и платежей</t>
  </si>
  <si>
    <t>951  0503  7951203  852  000</t>
  </si>
  <si>
    <t>951  0503  7951203  852  200</t>
  </si>
  <si>
    <t>951  0503  7951203  852  290</t>
  </si>
  <si>
    <t>Подпрограмма "Организация досуга и обеспечение жителей поселения услугами учреждения культуры"</t>
  </si>
  <si>
    <t>951  0801  7951101  000  000</t>
  </si>
  <si>
    <t xml:space="preserve">Предоставление субсидий федеральным бюджетным,
автономным учреждениям и иным некоммерческим организациям
</t>
  </si>
  <si>
    <t xml:space="preserve">Субсидии бюджетным учреждениям на финансовое
обеспечение государственного задания на оказание государственных услуг (выполнение работ)
</t>
  </si>
  <si>
    <t>951  0801  7951101  600  000</t>
  </si>
  <si>
    <t>951  0801  7951101  611  000</t>
  </si>
  <si>
    <t>Безвозмездные перечисления организациям</t>
  </si>
  <si>
    <t>Безвозмездные перечисления государственным м муниципальным организациям</t>
  </si>
  <si>
    <t>Подпрограмма "Организация библиотечного обслуживания населения"</t>
  </si>
  <si>
    <t>951  0801  7951102  000  000</t>
  </si>
  <si>
    <t>951  0801  7951102  600  000</t>
  </si>
  <si>
    <t>951  0801  7951102  611  000</t>
  </si>
  <si>
    <t>951  0801  7951102  611  240</t>
  </si>
  <si>
    <t>951  0801  7951102  611  200</t>
  </si>
  <si>
    <t>951  0801  7951101  611  200</t>
  </si>
  <si>
    <t>951  0801  7951101  611  240</t>
  </si>
  <si>
    <t>951  0801  7951101  611  241</t>
  </si>
  <si>
    <t>951  0801  7951102  611  241</t>
  </si>
  <si>
    <t>Муниципальная долгосрочная целевая программа «Развитие физической культуры и массового спорта в Пролетарском сельском поселении на 2011-2014»</t>
  </si>
  <si>
    <t>951  1102  7950900  200  000</t>
  </si>
  <si>
    <t>951  1102  7950900  240  000</t>
  </si>
  <si>
    <t>951  1102  7950900  244  000</t>
  </si>
  <si>
    <t>951  1102  7950900  244  300</t>
  </si>
  <si>
    <t>951  1102  7950900  244  340</t>
  </si>
  <si>
    <t>Доходы от продажи земельных участков, государственная  собственность  на   которые не разграничена и  которые расположены  в  границах поселений</t>
  </si>
  <si>
    <t>Доходы от продажи земельных участков,                              государственная  собственность  на   которые не  разграничена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</si>
  <si>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</si>
  <si>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</si>
  <si>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</si>
  <si>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 xml:space="preserve">Муниципальная долгосрочная целевая программа "Благоустройство территории Пролетарского сельского поселения на 2011-2014 годы" </t>
  </si>
  <si>
    <t>Подпрограмма "Содержание автомобильных дорог и инженерных сооружений на них в границах Пролетарского сельского поселения"</t>
  </si>
  <si>
    <t xml:space="preserve">Реализация государственных функций, связанных
с общегосударственным управлением
</t>
  </si>
  <si>
    <t>951  0113  0920000  000  000</t>
  </si>
  <si>
    <t>951  0113  0920300  000  000</t>
  </si>
  <si>
    <t>Выполнение других обязательств государства</t>
  </si>
  <si>
    <t>951  0113  0920300  200  000</t>
  </si>
  <si>
    <t>951  0113  0920300  240  000</t>
  </si>
  <si>
    <t>951  0113  0920300  244  000</t>
  </si>
  <si>
    <t>951  0113  0920300  244  220</t>
  </si>
  <si>
    <t>951  0113  0920300  244  226</t>
  </si>
  <si>
    <t>951  0113  7950000  000  000</t>
  </si>
  <si>
    <t>Муниципальная долгосрочная целевая программа "Противодействие коррупции в Пролетарском сельском поселении на 2011-2014 годы"</t>
  </si>
  <si>
    <t>951  0113  7951700  000  000</t>
  </si>
  <si>
    <t>951  0113  7951700  200  000</t>
  </si>
  <si>
    <t>951  0113  7951700  240  000</t>
  </si>
  <si>
    <t>951  0113  7951700  244  000</t>
  </si>
  <si>
    <t>951  0113  7951700  244  300</t>
  </si>
  <si>
    <t>951  0113  7951700  244  340</t>
  </si>
  <si>
    <t>Национальная экономика</t>
  </si>
  <si>
    <t>951  0400  0000000  000  000</t>
  </si>
  <si>
    <t>Дорожное хозяйство (дорожные фонды)</t>
  </si>
  <si>
    <t>951  0409  0000000  000  000</t>
  </si>
  <si>
    <t>951  0409  5220000  000  000</t>
  </si>
  <si>
    <t>951  0409  5222700  000  000</t>
  </si>
  <si>
    <t>951  0409  5222700  200  000</t>
  </si>
  <si>
    <t>951  0409  5222700  240  000</t>
  </si>
  <si>
    <t>951  0409  5222700  244  000</t>
  </si>
  <si>
    <t>951  0409  5222700  244  200</t>
  </si>
  <si>
    <t>951  0409  5222700  244  220</t>
  </si>
  <si>
    <t>951  0409  5222700  244  225</t>
  </si>
  <si>
    <t>951  0409  7950000  000  000</t>
  </si>
  <si>
    <t xml:space="preserve">Муниципальная долгосрочная целевая программа "Благоустройство территории и дорожное хозяйство Пролетарского сельского поселения на 2011-2014 годы" </t>
  </si>
  <si>
    <t>951  0409  7951200  000  000</t>
  </si>
  <si>
    <t>951  0409  7951202  000  000</t>
  </si>
  <si>
    <t>951  0409  7951202  200  000</t>
  </si>
  <si>
    <t>951  0409  7951202  240  000</t>
  </si>
  <si>
    <t>951  0409  7951202  244  000</t>
  </si>
  <si>
    <t>951  0409  7951202  244  200</t>
  </si>
  <si>
    <t>951  0409  7951202  244  220</t>
  </si>
  <si>
    <t>951  0409  7951202  244  225</t>
  </si>
  <si>
    <t>951  0501  7950000  000  000</t>
  </si>
  <si>
    <t>Муниципальная долгосрочная целевая адресная программа "Капитального ремонт многоквартарных жилых домов на территории Пролетарского сельского поселения на 2012-2014 годы"</t>
  </si>
  <si>
    <t>951  0501  7951400  000  000</t>
  </si>
  <si>
    <t>951  0501  7951400  200  000</t>
  </si>
  <si>
    <t>951  0501  7951400  240  000</t>
  </si>
  <si>
    <t>951  0501  7951400  244  000</t>
  </si>
  <si>
    <t>951  0501  7951400  244  200</t>
  </si>
  <si>
    <t>951  0501  7951400  244  220</t>
  </si>
  <si>
    <t>951  0501  7951400  244  226</t>
  </si>
  <si>
    <t>Социальная политика</t>
  </si>
  <si>
    <t>951  1000  0000000  000  000</t>
  </si>
  <si>
    <t>Другие вопросы в области социальной политики</t>
  </si>
  <si>
    <t>951  1006  0000000  000  000</t>
  </si>
  <si>
    <t>951  1006  7950000  000  000</t>
  </si>
  <si>
    <t>Муниципальная долгосрочная целевая программа "Социальная поддержка лиц из числа муниципальных служащих Пролетарского сельского поселения, имеющих право на получение государственной пенсии за выслугу лет на 2012-2014 годы"</t>
  </si>
  <si>
    <t>951  1006  7951300  000  000</t>
  </si>
  <si>
    <t>Социальное обеспечение и иные выплаты населению</t>
  </si>
  <si>
    <t>951  1006  7951300  300  000</t>
  </si>
  <si>
    <t xml:space="preserve">Пенсии, выплачиваемые организациями сектора
государственного управления
</t>
  </si>
  <si>
    <t>951  1006  7951300  312  000</t>
  </si>
  <si>
    <t>951  1006  7951300  312  200</t>
  </si>
  <si>
    <t>Социальное обеспечение</t>
  </si>
  <si>
    <t>951  1006  7951300  312  260</t>
  </si>
  <si>
    <t xml:space="preserve">Пенсии, пособия, выплачиваемые организациями
сектора государственного управления
</t>
  </si>
  <si>
    <t>951  1006  7951300  312  263</t>
  </si>
  <si>
    <t>ЗАДОЛЖЕННОСТЬ И ПЕРЕРАСЧЕТЫ ПО ОТМЕНЕННЫМ НАЛОГАМ, СБОРАМ И ИНЫМ ОБЯЗАТЕЛЬНЫМ ПЛАТЕЖАМ</t>
  </si>
  <si>
    <t>000  1  09  00000  00  0000  000</t>
  </si>
  <si>
    <t>Налоги на имущество</t>
  </si>
  <si>
    <t>000  1  09  04000  00  0000  000</t>
  </si>
  <si>
    <t>Земельный налог (по обязательствам, возникшим до 1 января 2006 года)</t>
  </si>
  <si>
    <t>000  1  09  04050  00  0000  000</t>
  </si>
  <si>
    <t>Земельный налог (по обязательствам, возникшим до 1 января 2006 года), мобилизуемый на территориях поселений</t>
  </si>
  <si>
    <t>000  1  09  04053  10  0000  000</t>
  </si>
  <si>
    <t>951  0309  7951500  244  200</t>
  </si>
  <si>
    <t>951  0309  7951500  244  226</t>
  </si>
  <si>
    <t>951  0409  7951202  244  226</t>
  </si>
  <si>
    <t>Другие вопросы в области национальной экономики</t>
  </si>
  <si>
    <t xml:space="preserve">Межбюджетные трансферты бюджетам муниципальных районов из бюджетов поселений и 
межбюджетные трансферты бюджетам поселений из 
бюджетов муниципальных районов на 
осуществление части полномочий по решению 
вопросов местного значения в соответствии с 
заключенными соглашениями
</t>
  </si>
  <si>
    <t>951  0412  0000000  000  000</t>
  </si>
  <si>
    <t>951  0412  5210000  000  000</t>
  </si>
  <si>
    <t>951  0412  5210600  000  000</t>
  </si>
  <si>
    <t>951  0412  5210600  540  000</t>
  </si>
  <si>
    <t>951  0412  5210600  540  200</t>
  </si>
  <si>
    <t>951  0412  5210600  540  250</t>
  </si>
  <si>
    <t>951  0412  5210600  540  251</t>
  </si>
  <si>
    <t>951  0412  5210600  500  000</t>
  </si>
  <si>
    <t xml:space="preserve">Налог на доходы физических лиц 
 с доходов, полученных от осуществления 
 деятельности физическими лицами, 
 зарегистрированными в качестве 
 индивидуальных предпринимателей, 
 нотариусов, занимающихся частной 
 практикой, адвокатов, учредивших 
 адвокатские кабинеты и других лиц, 
 занимающихся частной практикой в 
 соответствии со статьей 227 Налогового 
 кодекса Российской Федерации
</t>
  </si>
  <si>
    <t>000  1  01 02020  01  0000  110</t>
  </si>
  <si>
    <t>000  1  01  02010  01  0000  110</t>
  </si>
  <si>
    <t xml:space="preserve">Налог на доходы физических лиц с  
 доходов, полученных физическими 
 лицами в соответствии со статьей 228 Налогового кодекса Российской Федерации
</t>
  </si>
  <si>
    <t>000  1  01  02030  01  0000  110</t>
  </si>
  <si>
    <t xml:space="preserve">                                                на  1 июня 2012 г.</t>
  </si>
  <si>
    <t>01.06.2012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</si>
  <si>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</si>
  <si>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000  1  05  01012  01  0000  110</t>
  </si>
  <si>
    <t>ПРОЧИЕ НЕНАЛОГОВЫЕ ДОХОДЫ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</si>
  <si>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</si>
  <si>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</si>
  <si>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</si>
  <si>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поселений</t>
  </si>
  <si>
    <t>000  1  17  01050  10  0000  180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</si>
</sst>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26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11" xfId="2" applyNumberFormat="1" applyFont="1" applyBorder="1" applyAlignment="1">
      <alignment wrapText="1"/>
    </xf>
    <xf numFmtId="1" fontId="7" fillId="0" borderId="11" xfId="2" applyNumberFormat="1" applyFont="1" applyBorder="1" applyAlignment="1">
      <alignment horizontal="center"/>
    </xf>
    <xf numFmtId="49" fontId="7" fillId="0" borderId="11" xfId="2" applyNumberFormat="1" applyFont="1" applyBorder="1"/>
    <xf numFmtId="4" fontId="7" fillId="0" borderId="11" xfId="2" applyNumberFormat="1" applyFont="1" applyBorder="1" applyAlignment="1">
      <alignment horizontal="right"/>
    </xf>
    <xf numFmtId="4" fontId="7" fillId="0" borderId="11" xfId="3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11" xfId="2" applyNumberFormat="1" applyFont="1" applyBorder="1" applyAlignment="1">
      <alignment vertical="distributed" wrapText="1"/>
    </xf>
    <xf numFmtId="0" fontId="9" fillId="0" borderId="0" xfId="0" applyFont="1" applyBorder="1" applyAlignment="1"/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/>
    <xf numFmtId="3" fontId="6" fillId="0" borderId="11" xfId="0" applyNumberFormat="1" applyFont="1" applyBorder="1"/>
    <xf numFmtId="4" fontId="6" fillId="0" borderId="11" xfId="0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vertical="distributed" wrapText="1"/>
    </xf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6" fillId="0" borderId="10" xfId="0" applyFont="1" applyBorder="1" applyAlignment="1">
      <alignment vertical="distributed" wrapText="1"/>
    </xf>
    <xf numFmtId="0" fontId="6" fillId="0" borderId="7" xfId="0" applyFont="1" applyBorder="1" applyAlignment="1">
      <alignment vertical="distributed" wrapText="1"/>
    </xf>
    <xf numFmtId="0" fontId="6" fillId="0" borderId="11" xfId="0" applyFont="1" applyBorder="1" applyAlignment="1">
      <alignment vertical="distributed" wrapText="1" readingOrder="1"/>
    </xf>
    <xf numFmtId="0" fontId="6" fillId="0" borderId="11" xfId="0" applyNumberFormat="1" applyFont="1" applyBorder="1" applyAlignment="1">
      <alignment vertical="distributed" wrapText="1"/>
    </xf>
    <xf numFmtId="0" fontId="4" fillId="0" borderId="11" xfId="0" applyFont="1" applyBorder="1" applyAlignment="1">
      <alignment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2" borderId="11" xfId="0" applyFont="1" applyFill="1" applyBorder="1" applyAlignment="1">
      <alignment vertical="distributed" wrapText="1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/>
    <xf numFmtId="4" fontId="6" fillId="2" borderId="11" xfId="0" applyNumberFormat="1" applyFont="1" applyFill="1" applyBorder="1" applyAlignment="1">
      <alignment horizontal="right"/>
    </xf>
    <xf numFmtId="0" fontId="4" fillId="2" borderId="0" xfId="0" applyFont="1" applyFill="1"/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justify" wrapText="1"/>
    </xf>
    <xf numFmtId="0" fontId="7" fillId="0" borderId="11" xfId="2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NumberFormat="1" applyFont="1" applyBorder="1" applyAlignment="1">
      <alignment vertical="top" wrapText="1"/>
    </xf>
    <xf numFmtId="4" fontId="6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11" xfId="0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center" vertical="distributed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37"/>
  <sheetViews>
    <sheetView showGridLines="0" view="pageBreakPreview" topLeftCell="A80" zoomScale="130" workbookViewId="0">
      <selection activeCell="F89" sqref="F89"/>
    </sheetView>
  </sheetViews>
  <sheetFormatPr defaultRowHeight="11.25"/>
  <cols>
    <col min="1" max="1" width="33.28515625" style="2" customWidth="1"/>
    <col min="2" max="2" width="4.140625" style="2" customWidth="1"/>
    <col min="3" max="3" width="21.5703125" style="2" customWidth="1"/>
    <col min="4" max="4" width="10.42578125" style="6" customWidth="1"/>
    <col min="5" max="5" width="11.28515625" style="6" customWidth="1"/>
    <col min="6" max="6" width="11.28515625" style="50" customWidth="1"/>
    <col min="7" max="16384" width="9.140625" style="50"/>
  </cols>
  <sheetData>
    <row r="1" spans="1:6" ht="10.5" customHeight="1">
      <c r="D1" s="50"/>
    </row>
    <row r="2" spans="1:6" ht="17.25" customHeight="1" thickBot="1">
      <c r="A2" s="51" t="s">
        <v>47</v>
      </c>
      <c r="B2" s="51"/>
      <c r="C2" s="51"/>
      <c r="D2" s="51"/>
      <c r="E2" s="51"/>
      <c r="F2" s="1" t="s">
        <v>4</v>
      </c>
    </row>
    <row r="3" spans="1:6" ht="14.1" customHeight="1">
      <c r="D3" s="118" t="s">
        <v>46</v>
      </c>
      <c r="E3" s="119"/>
      <c r="F3" s="3" t="s">
        <v>18</v>
      </c>
    </row>
    <row r="4" spans="1:6" ht="12.75" customHeight="1">
      <c r="A4" s="4" t="s">
        <v>530</v>
      </c>
      <c r="B4" s="4"/>
      <c r="C4" s="4"/>
      <c r="D4" s="4"/>
      <c r="E4" s="4" t="s">
        <v>22</v>
      </c>
      <c r="F4" s="5" t="s">
        <v>531</v>
      </c>
    </row>
    <row r="5" spans="1:6" ht="15.75" customHeight="1">
      <c r="A5" s="2" t="s">
        <v>42</v>
      </c>
      <c r="E5" s="6" t="s">
        <v>20</v>
      </c>
      <c r="F5" s="7" t="s">
        <v>196</v>
      </c>
    </row>
    <row r="6" spans="1:6" ht="12" customHeight="1">
      <c r="A6" s="2" t="s">
        <v>234</v>
      </c>
      <c r="E6" s="6" t="s">
        <v>35</v>
      </c>
      <c r="F6" s="5" t="s">
        <v>197</v>
      </c>
    </row>
    <row r="7" spans="1:6" ht="26.25" customHeight="1">
      <c r="A7" s="120" t="s">
        <v>235</v>
      </c>
      <c r="B7" s="120"/>
      <c r="C7" s="120"/>
      <c r="D7" s="120"/>
      <c r="E7" s="6" t="s">
        <v>21</v>
      </c>
      <c r="F7" s="5" t="s">
        <v>198</v>
      </c>
    </row>
    <row r="8" spans="1:6" ht="14.1" customHeight="1">
      <c r="A8" s="8" t="s">
        <v>29</v>
      </c>
      <c r="F8" s="9"/>
    </row>
    <row r="9" spans="1:6" ht="14.1" customHeight="1" thickBot="1">
      <c r="A9" s="2" t="s">
        <v>1</v>
      </c>
      <c r="F9" s="10" t="s">
        <v>0</v>
      </c>
    </row>
    <row r="10" spans="1:6" ht="13.5" customHeight="1">
      <c r="B10" s="52"/>
      <c r="C10" s="59" t="s">
        <v>30</v>
      </c>
      <c r="F10" s="11"/>
    </row>
    <row r="11" spans="1:6" ht="5.25" customHeight="1">
      <c r="A11" s="53"/>
      <c r="B11" s="53"/>
      <c r="C11" s="54"/>
      <c r="D11" s="55"/>
      <c r="E11" s="55"/>
      <c r="F11" s="56"/>
    </row>
    <row r="12" spans="1:6" ht="13.5" customHeight="1">
      <c r="A12" s="12"/>
      <c r="B12" s="13" t="s">
        <v>8</v>
      </c>
      <c r="C12" s="14" t="s">
        <v>41</v>
      </c>
      <c r="D12" s="15" t="s">
        <v>32</v>
      </c>
      <c r="E12" s="14"/>
      <c r="F12" s="13" t="s">
        <v>19</v>
      </c>
    </row>
    <row r="13" spans="1:6" ht="9.9499999999999993" customHeight="1">
      <c r="A13" s="16" t="s">
        <v>5</v>
      </c>
      <c r="B13" s="17" t="s">
        <v>9</v>
      </c>
      <c r="C13" s="16" t="s">
        <v>37</v>
      </c>
      <c r="D13" s="18" t="s">
        <v>33</v>
      </c>
      <c r="E13" s="18" t="s">
        <v>24</v>
      </c>
      <c r="F13" s="18" t="s">
        <v>3</v>
      </c>
    </row>
    <row r="14" spans="1:6" ht="9.9499999999999993" customHeight="1">
      <c r="A14" s="19"/>
      <c r="B14" s="17" t="s">
        <v>10</v>
      </c>
      <c r="C14" s="16" t="s">
        <v>38</v>
      </c>
      <c r="D14" s="18" t="s">
        <v>3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2</v>
      </c>
      <c r="E15" s="21" t="s">
        <v>27</v>
      </c>
      <c r="F15" s="21" t="s">
        <v>28</v>
      </c>
    </row>
    <row r="16" spans="1:6" ht="12.75" customHeight="1">
      <c r="A16" s="22" t="s">
        <v>48</v>
      </c>
      <c r="B16" s="121">
        <v>10</v>
      </c>
      <c r="C16" s="121" t="s">
        <v>31</v>
      </c>
      <c r="D16" s="122">
        <f>D18+D64</f>
        <v>14119800</v>
      </c>
      <c r="E16" s="122">
        <f>E18+E64</f>
        <v>2670854.16</v>
      </c>
      <c r="F16" s="116">
        <f>D16-E16</f>
        <v>11448945.84</v>
      </c>
    </row>
    <row r="17" spans="1:6" ht="11.25" customHeight="1">
      <c r="A17" s="23" t="s">
        <v>6</v>
      </c>
      <c r="B17" s="121"/>
      <c r="C17" s="121"/>
      <c r="D17" s="122"/>
      <c r="E17" s="122"/>
      <c r="F17" s="116"/>
    </row>
    <row r="18" spans="1:6" ht="12.75" customHeight="1">
      <c r="A18" s="24" t="s">
        <v>49</v>
      </c>
      <c r="B18" s="25">
        <v>10</v>
      </c>
      <c r="C18" s="26" t="s">
        <v>200</v>
      </c>
      <c r="D18" s="27">
        <f>D19+D25+D32+D43+D50+D57+D46+D61</f>
        <v>7771700</v>
      </c>
      <c r="E18" s="27">
        <f>E19+E25+E32+E43+E50+E57+E46+E61</f>
        <v>2531354.16</v>
      </c>
      <c r="F18" s="29">
        <f>D18-E18</f>
        <v>5240345.84</v>
      </c>
    </row>
    <row r="19" spans="1:6" ht="13.5" customHeight="1">
      <c r="A19" s="24" t="s">
        <v>50</v>
      </c>
      <c r="B19" s="25">
        <v>10</v>
      </c>
      <c r="C19" s="26" t="s">
        <v>201</v>
      </c>
      <c r="D19" s="27">
        <f>D20</f>
        <v>1178100</v>
      </c>
      <c r="E19" s="27">
        <f>E20</f>
        <v>586559.42000000004</v>
      </c>
      <c r="F19" s="29">
        <f t="shared" ref="F19:F76" si="0">D19-E19</f>
        <v>591540.57999999996</v>
      </c>
    </row>
    <row r="20" spans="1:6" ht="12" customHeight="1">
      <c r="A20" s="24" t="s">
        <v>51</v>
      </c>
      <c r="B20" s="25">
        <v>10</v>
      </c>
      <c r="C20" s="26" t="s">
        <v>202</v>
      </c>
      <c r="D20" s="27">
        <f>D22</f>
        <v>1178100</v>
      </c>
      <c r="E20" s="27">
        <f>E22+E23+E24</f>
        <v>586559.42000000004</v>
      </c>
      <c r="F20" s="29">
        <f t="shared" si="0"/>
        <v>591540.57999999996</v>
      </c>
    </row>
    <row r="21" spans="1:6" ht="56.25" hidden="1" customHeight="1">
      <c r="A21" s="24"/>
      <c r="B21" s="25"/>
      <c r="C21" s="26"/>
      <c r="D21" s="27"/>
      <c r="E21" s="27"/>
      <c r="F21" s="29"/>
    </row>
    <row r="22" spans="1:6" ht="90.75" customHeight="1">
      <c r="A22" s="58" t="s">
        <v>52</v>
      </c>
      <c r="B22" s="25">
        <v>10</v>
      </c>
      <c r="C22" s="26" t="s">
        <v>527</v>
      </c>
      <c r="D22" s="27">
        <v>1178100</v>
      </c>
      <c r="E22" s="28">
        <v>585717.05000000005</v>
      </c>
      <c r="F22" s="29">
        <f t="shared" si="0"/>
        <v>592382.94999999995</v>
      </c>
    </row>
    <row r="23" spans="1:6" ht="116.25" customHeight="1">
      <c r="A23" s="115" t="s">
        <v>525</v>
      </c>
      <c r="B23" s="25">
        <v>10</v>
      </c>
      <c r="C23" s="26" t="s">
        <v>526</v>
      </c>
      <c r="D23" s="27">
        <v>0</v>
      </c>
      <c r="E23" s="28">
        <v>2.73</v>
      </c>
      <c r="F23" s="113">
        <f>D23-E23</f>
        <v>-2.73</v>
      </c>
    </row>
    <row r="24" spans="1:6" ht="47.25" customHeight="1">
      <c r="A24" s="115" t="s">
        <v>528</v>
      </c>
      <c r="B24" s="25">
        <v>10</v>
      </c>
      <c r="C24" s="26" t="s">
        <v>529</v>
      </c>
      <c r="D24" s="27">
        <v>0</v>
      </c>
      <c r="E24" s="28">
        <v>839.64</v>
      </c>
      <c r="F24" s="113">
        <f>D24-E24</f>
        <v>-839.64</v>
      </c>
    </row>
    <row r="25" spans="1:6" ht="13.5" customHeight="1">
      <c r="A25" s="24" t="s">
        <v>53</v>
      </c>
      <c r="B25" s="25">
        <v>10</v>
      </c>
      <c r="C25" s="26" t="s">
        <v>203</v>
      </c>
      <c r="D25" s="27">
        <f>D26</f>
        <v>18500</v>
      </c>
      <c r="E25" s="27">
        <f>E26</f>
        <v>33769.810000000005</v>
      </c>
      <c r="F25" s="29">
        <f t="shared" si="0"/>
        <v>-15269.810000000005</v>
      </c>
    </row>
    <row r="26" spans="1:6" ht="23.25" customHeight="1">
      <c r="A26" s="58" t="s">
        <v>54</v>
      </c>
      <c r="B26" s="25">
        <v>10</v>
      </c>
      <c r="C26" s="26" t="s">
        <v>204</v>
      </c>
      <c r="D26" s="27">
        <f>D27+D30</f>
        <v>18500</v>
      </c>
      <c r="E26" s="27">
        <f>E27+E30</f>
        <v>33769.810000000005</v>
      </c>
      <c r="F26" s="29">
        <f t="shared" si="0"/>
        <v>-15269.810000000005</v>
      </c>
    </row>
    <row r="27" spans="1:6" ht="31.5" customHeight="1">
      <c r="A27" s="24" t="s">
        <v>55</v>
      </c>
      <c r="B27" s="25">
        <v>10</v>
      </c>
      <c r="C27" s="26" t="s">
        <v>205</v>
      </c>
      <c r="D27" s="27">
        <f>D28+D31</f>
        <v>18500</v>
      </c>
      <c r="E27" s="27">
        <f>E28+E31</f>
        <v>33769.810000000005</v>
      </c>
      <c r="F27" s="29">
        <f t="shared" si="0"/>
        <v>-15269.810000000005</v>
      </c>
    </row>
    <row r="28" spans="1:6" ht="33" customHeight="1">
      <c r="A28" s="24" t="s">
        <v>55</v>
      </c>
      <c r="B28" s="25">
        <v>10</v>
      </c>
      <c r="C28" s="26" t="s">
        <v>206</v>
      </c>
      <c r="D28" s="27">
        <v>18500</v>
      </c>
      <c r="E28" s="28">
        <v>33745.050000000003</v>
      </c>
      <c r="F28" s="29">
        <f t="shared" si="0"/>
        <v>-15245.050000000003</v>
      </c>
    </row>
    <row r="29" spans="1:6" ht="59.25" hidden="1" customHeight="1">
      <c r="A29" s="24"/>
      <c r="B29" s="25"/>
      <c r="C29" s="26"/>
      <c r="D29" s="27"/>
      <c r="E29" s="28"/>
      <c r="F29" s="114">
        <f t="shared" si="0"/>
        <v>0</v>
      </c>
    </row>
    <row r="30" spans="1:6" ht="57" hidden="1" customHeight="1">
      <c r="A30" s="24"/>
      <c r="B30" s="25"/>
      <c r="C30" s="26"/>
      <c r="D30" s="27"/>
      <c r="E30" s="27"/>
      <c r="F30" s="114">
        <f t="shared" si="0"/>
        <v>0</v>
      </c>
    </row>
    <row r="31" spans="1:6" ht="49.5" customHeight="1">
      <c r="A31" s="24" t="s">
        <v>532</v>
      </c>
      <c r="B31" s="25">
        <v>10</v>
      </c>
      <c r="C31" s="26" t="s">
        <v>533</v>
      </c>
      <c r="D31" s="27">
        <v>0</v>
      </c>
      <c r="E31" s="28">
        <v>24.76</v>
      </c>
      <c r="F31" s="114">
        <f t="shared" si="0"/>
        <v>-24.76</v>
      </c>
    </row>
    <row r="32" spans="1:6" ht="12" customHeight="1">
      <c r="A32" s="24" t="s">
        <v>56</v>
      </c>
      <c r="B32" s="25">
        <v>10</v>
      </c>
      <c r="C32" s="26" t="s">
        <v>207</v>
      </c>
      <c r="D32" s="27">
        <f>D33+D38+D35</f>
        <v>5501900</v>
      </c>
      <c r="E32" s="27">
        <f>E33+E38+E35</f>
        <v>1153558.3</v>
      </c>
      <c r="F32" s="29">
        <f t="shared" si="0"/>
        <v>4348341.7</v>
      </c>
    </row>
    <row r="33" spans="1:6" ht="9.75" customHeight="1">
      <c r="A33" s="24" t="s">
        <v>57</v>
      </c>
      <c r="B33" s="25">
        <v>10</v>
      </c>
      <c r="C33" s="26" t="s">
        <v>208</v>
      </c>
      <c r="D33" s="27">
        <f>D34</f>
        <v>413900</v>
      </c>
      <c r="E33" s="27">
        <f>E34</f>
        <v>58637.57</v>
      </c>
      <c r="F33" s="29">
        <f t="shared" si="0"/>
        <v>355262.43</v>
      </c>
    </row>
    <row r="34" spans="1:6" ht="46.5" customHeight="1">
      <c r="A34" s="24" t="s">
        <v>58</v>
      </c>
      <c r="B34" s="25">
        <v>10</v>
      </c>
      <c r="C34" s="26" t="s">
        <v>209</v>
      </c>
      <c r="D34" s="27">
        <v>413900</v>
      </c>
      <c r="E34" s="28">
        <v>58637.57</v>
      </c>
      <c r="F34" s="29">
        <f t="shared" si="0"/>
        <v>355262.43</v>
      </c>
    </row>
    <row r="35" spans="1:6" ht="12" hidden="1" customHeight="1">
      <c r="A35" s="24"/>
      <c r="B35" s="25"/>
      <c r="C35" s="26"/>
      <c r="D35" s="27"/>
      <c r="E35" s="27"/>
      <c r="F35" s="29"/>
    </row>
    <row r="36" spans="1:6" ht="12" hidden="1" customHeight="1">
      <c r="A36" s="24"/>
      <c r="B36" s="25"/>
      <c r="C36" s="26"/>
      <c r="D36" s="27"/>
      <c r="E36" s="28"/>
      <c r="F36" s="29"/>
    </row>
    <row r="37" spans="1:6" ht="21" hidden="1" customHeight="1">
      <c r="A37" s="24"/>
      <c r="B37" s="25"/>
      <c r="C37" s="26"/>
      <c r="D37" s="27"/>
      <c r="E37" s="28"/>
      <c r="F37" s="29"/>
    </row>
    <row r="38" spans="1:6" ht="12.75" customHeight="1">
      <c r="A38" s="24" t="s">
        <v>59</v>
      </c>
      <c r="B38" s="25">
        <v>10</v>
      </c>
      <c r="C38" s="26" t="s">
        <v>210</v>
      </c>
      <c r="D38" s="27">
        <f>D39+D41</f>
        <v>5088000</v>
      </c>
      <c r="E38" s="27">
        <f>E39+E41</f>
        <v>1094920.73</v>
      </c>
      <c r="F38" s="29">
        <f t="shared" si="0"/>
        <v>3993079.27</v>
      </c>
    </row>
    <row r="39" spans="1:6" ht="47.25" customHeight="1">
      <c r="A39" s="24" t="s">
        <v>60</v>
      </c>
      <c r="B39" s="25">
        <v>10</v>
      </c>
      <c r="C39" s="26" t="s">
        <v>211</v>
      </c>
      <c r="D39" s="27">
        <f>D40</f>
        <v>2874400</v>
      </c>
      <c r="E39" s="27">
        <f>E40</f>
        <v>104817.01</v>
      </c>
      <c r="F39" s="29">
        <f t="shared" si="0"/>
        <v>2769582.99</v>
      </c>
    </row>
    <row r="40" spans="1:6" ht="68.25" customHeight="1">
      <c r="A40" s="24" t="s">
        <v>61</v>
      </c>
      <c r="B40" s="25">
        <v>10</v>
      </c>
      <c r="C40" s="26" t="s">
        <v>212</v>
      </c>
      <c r="D40" s="27">
        <v>2874400</v>
      </c>
      <c r="E40" s="28">
        <v>104817.01</v>
      </c>
      <c r="F40" s="29">
        <f t="shared" si="0"/>
        <v>2769582.99</v>
      </c>
    </row>
    <row r="41" spans="1:6" ht="45.75" customHeight="1">
      <c r="A41" s="24" t="s">
        <v>62</v>
      </c>
      <c r="B41" s="25">
        <v>10</v>
      </c>
      <c r="C41" s="26" t="s">
        <v>213</v>
      </c>
      <c r="D41" s="27">
        <f>D42</f>
        <v>2213600</v>
      </c>
      <c r="E41" s="27">
        <f>E42</f>
        <v>990103.72</v>
      </c>
      <c r="F41" s="29">
        <f t="shared" si="0"/>
        <v>1223496.28</v>
      </c>
    </row>
    <row r="42" spans="1:6" ht="21.75" customHeight="1">
      <c r="A42" s="24" t="s">
        <v>63</v>
      </c>
      <c r="B42" s="25">
        <v>10</v>
      </c>
      <c r="C42" s="26" t="s">
        <v>214</v>
      </c>
      <c r="D42" s="27">
        <v>2213600</v>
      </c>
      <c r="E42" s="28">
        <v>990103.72</v>
      </c>
      <c r="F42" s="29">
        <f t="shared" si="0"/>
        <v>1223496.28</v>
      </c>
    </row>
    <row r="43" spans="1:6" ht="12.75" customHeight="1">
      <c r="A43" s="24" t="s">
        <v>68</v>
      </c>
      <c r="B43" s="25">
        <v>10</v>
      </c>
      <c r="C43" s="26" t="s">
        <v>215</v>
      </c>
      <c r="D43" s="27">
        <f>D44</f>
        <v>10800</v>
      </c>
      <c r="E43" s="27">
        <f>E44</f>
        <v>3420</v>
      </c>
      <c r="F43" s="29">
        <f t="shared" si="0"/>
        <v>7380</v>
      </c>
    </row>
    <row r="44" spans="1:6" ht="46.5" customHeight="1">
      <c r="A44" s="24" t="s">
        <v>69</v>
      </c>
      <c r="B44" s="25">
        <v>10</v>
      </c>
      <c r="C44" s="26" t="s">
        <v>216</v>
      </c>
      <c r="D44" s="27">
        <f>D45</f>
        <v>10800</v>
      </c>
      <c r="E44" s="27">
        <f>E45</f>
        <v>3420</v>
      </c>
      <c r="F44" s="29">
        <f t="shared" si="0"/>
        <v>7380</v>
      </c>
    </row>
    <row r="45" spans="1:6" ht="78.75" customHeight="1">
      <c r="A45" s="24" t="s">
        <v>70</v>
      </c>
      <c r="B45" s="25">
        <v>10</v>
      </c>
      <c r="C45" s="26" t="s">
        <v>217</v>
      </c>
      <c r="D45" s="27">
        <v>10800</v>
      </c>
      <c r="E45" s="28">
        <v>3420</v>
      </c>
      <c r="F45" s="29">
        <f t="shared" si="0"/>
        <v>7380</v>
      </c>
    </row>
    <row r="46" spans="1:6" ht="35.25" customHeight="1">
      <c r="A46" s="24" t="s">
        <v>504</v>
      </c>
      <c r="B46" s="25">
        <v>10</v>
      </c>
      <c r="C46" s="26" t="s">
        <v>505</v>
      </c>
      <c r="D46" s="27">
        <f t="shared" ref="D46:E48" si="1">D47</f>
        <v>0</v>
      </c>
      <c r="E46" s="27">
        <f t="shared" si="1"/>
        <v>0.81</v>
      </c>
      <c r="F46" s="109">
        <f t="shared" si="0"/>
        <v>-0.81</v>
      </c>
    </row>
    <row r="47" spans="1:6" ht="15.95" customHeight="1">
      <c r="A47" s="24" t="s">
        <v>506</v>
      </c>
      <c r="B47" s="25">
        <v>10</v>
      </c>
      <c r="C47" s="26" t="s">
        <v>507</v>
      </c>
      <c r="D47" s="27">
        <f t="shared" si="1"/>
        <v>0</v>
      </c>
      <c r="E47" s="27">
        <f t="shared" si="1"/>
        <v>0.81</v>
      </c>
      <c r="F47" s="109">
        <f t="shared" si="0"/>
        <v>-0.81</v>
      </c>
    </row>
    <row r="48" spans="1:6" ht="23.25" customHeight="1">
      <c r="A48" s="24" t="s">
        <v>508</v>
      </c>
      <c r="B48" s="25">
        <v>10</v>
      </c>
      <c r="C48" s="26" t="s">
        <v>509</v>
      </c>
      <c r="D48" s="27">
        <f t="shared" si="1"/>
        <v>0</v>
      </c>
      <c r="E48" s="27">
        <f t="shared" si="1"/>
        <v>0.81</v>
      </c>
      <c r="F48" s="109">
        <f t="shared" si="0"/>
        <v>-0.81</v>
      </c>
    </row>
    <row r="49" spans="1:6" ht="34.5" customHeight="1">
      <c r="A49" s="24" t="s">
        <v>510</v>
      </c>
      <c r="B49" s="25">
        <v>10</v>
      </c>
      <c r="C49" s="26" t="s">
        <v>511</v>
      </c>
      <c r="D49" s="27">
        <v>0</v>
      </c>
      <c r="E49" s="28">
        <v>0.81</v>
      </c>
      <c r="F49" s="109">
        <f t="shared" si="0"/>
        <v>-0.81</v>
      </c>
    </row>
    <row r="50" spans="1:6" ht="45" customHeight="1">
      <c r="A50" s="24" t="s">
        <v>81</v>
      </c>
      <c r="B50" s="25">
        <v>10</v>
      </c>
      <c r="C50" s="26" t="s">
        <v>218</v>
      </c>
      <c r="D50" s="27">
        <f>D51+D54</f>
        <v>779700</v>
      </c>
      <c r="E50" s="27">
        <f>E51+E54</f>
        <v>480838.81</v>
      </c>
      <c r="F50" s="29">
        <f t="shared" si="0"/>
        <v>298861.19</v>
      </c>
    </row>
    <row r="51" spans="1:6" ht="80.25" customHeight="1">
      <c r="A51" s="24" t="s">
        <v>64</v>
      </c>
      <c r="B51" s="25">
        <v>10</v>
      </c>
      <c r="C51" s="26" t="s">
        <v>219</v>
      </c>
      <c r="D51" s="27">
        <f t="shared" ref="D51:E52" si="2">D52</f>
        <v>779700</v>
      </c>
      <c r="E51" s="27">
        <f t="shared" si="2"/>
        <v>480838.81</v>
      </c>
      <c r="F51" s="29">
        <f t="shared" si="0"/>
        <v>298861.19</v>
      </c>
    </row>
    <row r="52" spans="1:6" ht="54.75" customHeight="1">
      <c r="A52" s="24" t="s">
        <v>65</v>
      </c>
      <c r="B52" s="25">
        <v>10</v>
      </c>
      <c r="C52" s="26" t="s">
        <v>220</v>
      </c>
      <c r="D52" s="27">
        <f t="shared" si="2"/>
        <v>779700</v>
      </c>
      <c r="E52" s="27">
        <f t="shared" si="2"/>
        <v>480838.81</v>
      </c>
      <c r="F52" s="29">
        <f t="shared" si="0"/>
        <v>298861.19</v>
      </c>
    </row>
    <row r="53" spans="1:6" ht="64.5" customHeight="1">
      <c r="A53" s="24" t="s">
        <v>66</v>
      </c>
      <c r="B53" s="25">
        <v>10</v>
      </c>
      <c r="C53" s="26" t="s">
        <v>239</v>
      </c>
      <c r="D53" s="27">
        <v>779700</v>
      </c>
      <c r="E53" s="28">
        <v>480838.81</v>
      </c>
      <c r="F53" s="29">
        <f t="shared" si="0"/>
        <v>298861.19</v>
      </c>
    </row>
    <row r="54" spans="1:6" ht="35.25" hidden="1" customHeight="1">
      <c r="A54" s="24"/>
      <c r="B54" s="25"/>
      <c r="C54" s="26"/>
      <c r="D54" s="27"/>
      <c r="E54" s="27"/>
      <c r="F54" s="76"/>
    </row>
    <row r="55" spans="1:6" ht="45.75" hidden="1" customHeight="1">
      <c r="A55" s="24"/>
      <c r="B55" s="25"/>
      <c r="C55" s="26"/>
      <c r="D55" s="27"/>
      <c r="E55" s="27"/>
      <c r="F55" s="76"/>
    </row>
    <row r="56" spans="1:6" ht="56.25" hidden="1" customHeight="1">
      <c r="A56" s="24"/>
      <c r="B56" s="25"/>
      <c r="C56" s="26"/>
      <c r="D56" s="27"/>
      <c r="E56" s="28"/>
      <c r="F56" s="76"/>
    </row>
    <row r="57" spans="1:6" ht="27" customHeight="1">
      <c r="A57" s="24" t="s">
        <v>67</v>
      </c>
      <c r="B57" s="25">
        <v>10</v>
      </c>
      <c r="C57" s="26" t="s">
        <v>221</v>
      </c>
      <c r="D57" s="27">
        <f t="shared" ref="D57:E59" si="3">D58</f>
        <v>282700</v>
      </c>
      <c r="E57" s="27">
        <f t="shared" si="3"/>
        <v>283662.11</v>
      </c>
      <c r="F57" s="29">
        <f t="shared" si="0"/>
        <v>-962.10999999998603</v>
      </c>
    </row>
    <row r="58" spans="1:6" ht="57.75" customHeight="1">
      <c r="A58" s="24" t="s">
        <v>82</v>
      </c>
      <c r="B58" s="25">
        <v>10</v>
      </c>
      <c r="C58" s="26" t="s">
        <v>222</v>
      </c>
      <c r="D58" s="27">
        <f t="shared" si="3"/>
        <v>282700</v>
      </c>
      <c r="E58" s="27">
        <f t="shared" si="3"/>
        <v>283662.11</v>
      </c>
      <c r="F58" s="29">
        <f t="shared" si="0"/>
        <v>-962.10999999998603</v>
      </c>
    </row>
    <row r="59" spans="1:6" ht="35.25" customHeight="1">
      <c r="A59" s="24" t="s">
        <v>434</v>
      </c>
      <c r="B59" s="25">
        <v>10</v>
      </c>
      <c r="C59" s="26" t="s">
        <v>223</v>
      </c>
      <c r="D59" s="27">
        <f t="shared" si="3"/>
        <v>282700</v>
      </c>
      <c r="E59" s="27">
        <f t="shared" si="3"/>
        <v>283662.11</v>
      </c>
      <c r="F59" s="29">
        <f t="shared" si="0"/>
        <v>-962.10999999998603</v>
      </c>
    </row>
    <row r="60" spans="1:6" ht="48" customHeight="1">
      <c r="A60" s="107" t="s">
        <v>433</v>
      </c>
      <c r="B60" s="25">
        <v>10</v>
      </c>
      <c r="C60" s="26" t="s">
        <v>240</v>
      </c>
      <c r="D60" s="27">
        <v>282700</v>
      </c>
      <c r="E60" s="28">
        <v>283662.11</v>
      </c>
      <c r="F60" s="29">
        <f t="shared" si="0"/>
        <v>-962.10999999998603</v>
      </c>
    </row>
    <row r="61" spans="1:6" ht="15" customHeight="1">
      <c r="A61" s="24" t="s">
        <v>534</v>
      </c>
      <c r="B61" s="25">
        <v>10</v>
      </c>
      <c r="C61" s="26" t="s">
        <v>535</v>
      </c>
      <c r="D61" s="27">
        <v>0</v>
      </c>
      <c r="E61" s="28">
        <v>-10455.1</v>
      </c>
      <c r="F61" s="114">
        <f t="shared" si="0"/>
        <v>10455.1</v>
      </c>
    </row>
    <row r="62" spans="1:6" ht="11.25" customHeight="1">
      <c r="A62" s="24" t="s">
        <v>536</v>
      </c>
      <c r="B62" s="25">
        <v>10</v>
      </c>
      <c r="C62" s="26" t="s">
        <v>537</v>
      </c>
      <c r="D62" s="27">
        <v>0</v>
      </c>
      <c r="E62" s="28">
        <v>-10455.1</v>
      </c>
      <c r="F62" s="114">
        <f t="shared" si="0"/>
        <v>10455.1</v>
      </c>
    </row>
    <row r="63" spans="1:6" ht="24" customHeight="1">
      <c r="A63" s="24" t="s">
        <v>538</v>
      </c>
      <c r="B63" s="25">
        <v>10</v>
      </c>
      <c r="C63" s="26" t="s">
        <v>539</v>
      </c>
      <c r="D63" s="27">
        <v>0</v>
      </c>
      <c r="E63" s="28">
        <v>-10455.1</v>
      </c>
      <c r="F63" s="114">
        <f t="shared" si="0"/>
        <v>10455.1</v>
      </c>
    </row>
    <row r="64" spans="1:6" ht="15" customHeight="1">
      <c r="A64" s="24" t="s">
        <v>71</v>
      </c>
      <c r="B64" s="25">
        <v>10</v>
      </c>
      <c r="C64" s="26" t="s">
        <v>224</v>
      </c>
      <c r="D64" s="27">
        <f>D65</f>
        <v>6348100</v>
      </c>
      <c r="E64" s="27">
        <f>E65</f>
        <v>139500</v>
      </c>
      <c r="F64" s="29">
        <f t="shared" si="0"/>
        <v>6208600</v>
      </c>
    </row>
    <row r="65" spans="1:6" ht="36.75" customHeight="1">
      <c r="A65" s="24" t="s">
        <v>72</v>
      </c>
      <c r="B65" s="25">
        <v>10</v>
      </c>
      <c r="C65" s="26" t="s">
        <v>225</v>
      </c>
      <c r="D65" s="27">
        <f>D66+D69+D74</f>
        <v>6348100</v>
      </c>
      <c r="E65" s="27">
        <f>E66+E69+E74</f>
        <v>139500</v>
      </c>
      <c r="F65" s="29">
        <f t="shared" si="0"/>
        <v>6208600</v>
      </c>
    </row>
    <row r="66" spans="1:6" ht="38.25" hidden="1" customHeight="1">
      <c r="A66" s="24"/>
      <c r="B66" s="25"/>
      <c r="C66" s="26"/>
      <c r="D66" s="27"/>
      <c r="E66" s="27"/>
      <c r="F66" s="29"/>
    </row>
    <row r="67" spans="1:6" ht="22.5" hidden="1" customHeight="1">
      <c r="A67" s="24"/>
      <c r="B67" s="25"/>
      <c r="C67" s="26"/>
      <c r="D67" s="27"/>
      <c r="E67" s="27"/>
      <c r="F67" s="29"/>
    </row>
    <row r="68" spans="1:6" ht="34.5" hidden="1" customHeight="1">
      <c r="A68" s="24"/>
      <c r="B68" s="25"/>
      <c r="C68" s="26"/>
      <c r="D68" s="27"/>
      <c r="E68" s="28"/>
      <c r="F68" s="29"/>
    </row>
    <row r="69" spans="1:6" ht="24" customHeight="1">
      <c r="A69" s="24" t="s">
        <v>73</v>
      </c>
      <c r="B69" s="25">
        <v>10</v>
      </c>
      <c r="C69" s="26" t="s">
        <v>226</v>
      </c>
      <c r="D69" s="27">
        <f>D70+D72</f>
        <v>139500</v>
      </c>
      <c r="E69" s="27">
        <f>E70+E72</f>
        <v>139500</v>
      </c>
      <c r="F69" s="29">
        <f t="shared" si="0"/>
        <v>0</v>
      </c>
    </row>
    <row r="70" spans="1:6" ht="33.75" customHeight="1">
      <c r="A70" s="24" t="s">
        <v>74</v>
      </c>
      <c r="B70" s="25">
        <v>10</v>
      </c>
      <c r="C70" s="26" t="s">
        <v>227</v>
      </c>
      <c r="D70" s="27">
        <f>D71</f>
        <v>139300</v>
      </c>
      <c r="E70" s="27">
        <f>E71</f>
        <v>139300</v>
      </c>
      <c r="F70" s="29">
        <f t="shared" si="0"/>
        <v>0</v>
      </c>
    </row>
    <row r="71" spans="1:6" ht="45" customHeight="1">
      <c r="A71" s="24" t="s">
        <v>75</v>
      </c>
      <c r="B71" s="25">
        <v>10</v>
      </c>
      <c r="C71" s="26" t="s">
        <v>228</v>
      </c>
      <c r="D71" s="27">
        <v>139300</v>
      </c>
      <c r="E71" s="28">
        <v>139300</v>
      </c>
      <c r="F71" s="29">
        <f t="shared" si="0"/>
        <v>0</v>
      </c>
    </row>
    <row r="72" spans="1:6" ht="33" customHeight="1">
      <c r="A72" s="24" t="s">
        <v>76</v>
      </c>
      <c r="B72" s="25">
        <v>10</v>
      </c>
      <c r="C72" s="26" t="s">
        <v>229</v>
      </c>
      <c r="D72" s="27">
        <f>D73</f>
        <v>200</v>
      </c>
      <c r="E72" s="27">
        <f>E73</f>
        <v>200</v>
      </c>
      <c r="F72" s="29">
        <f t="shared" si="0"/>
        <v>0</v>
      </c>
    </row>
    <row r="73" spans="1:6" ht="36.75" customHeight="1">
      <c r="A73" s="24" t="s">
        <v>77</v>
      </c>
      <c r="B73" s="25">
        <v>10</v>
      </c>
      <c r="C73" s="26" t="s">
        <v>230</v>
      </c>
      <c r="D73" s="27">
        <v>200</v>
      </c>
      <c r="E73" s="28">
        <v>200</v>
      </c>
      <c r="F73" s="29">
        <f t="shared" si="0"/>
        <v>0</v>
      </c>
    </row>
    <row r="74" spans="1:6" ht="11.25" customHeight="1">
      <c r="A74" s="24" t="s">
        <v>78</v>
      </c>
      <c r="B74" s="25">
        <v>10</v>
      </c>
      <c r="C74" s="26" t="s">
        <v>231</v>
      </c>
      <c r="D74" s="27">
        <f>D75</f>
        <v>6208600</v>
      </c>
      <c r="E74" s="27">
        <f>E75</f>
        <v>0</v>
      </c>
      <c r="F74" s="29">
        <f t="shared" si="0"/>
        <v>6208600</v>
      </c>
    </row>
    <row r="75" spans="1:6" ht="23.25" customHeight="1">
      <c r="A75" s="24" t="s">
        <v>79</v>
      </c>
      <c r="B75" s="25">
        <v>10</v>
      </c>
      <c r="C75" s="26" t="s">
        <v>232</v>
      </c>
      <c r="D75" s="27">
        <f>D76</f>
        <v>6208600</v>
      </c>
      <c r="E75" s="27">
        <f>E76</f>
        <v>0</v>
      </c>
      <c r="F75" s="29">
        <f t="shared" si="0"/>
        <v>6208600</v>
      </c>
    </row>
    <row r="76" spans="1:6" ht="23.25" customHeight="1">
      <c r="A76" s="30" t="s">
        <v>80</v>
      </c>
      <c r="B76" s="25">
        <v>10</v>
      </c>
      <c r="C76" s="26" t="s">
        <v>233</v>
      </c>
      <c r="D76" s="27">
        <v>6208600</v>
      </c>
      <c r="E76" s="28">
        <v>0</v>
      </c>
      <c r="F76" s="29">
        <f t="shared" si="0"/>
        <v>6208600</v>
      </c>
    </row>
    <row r="77" spans="1:6" ht="15.95" customHeight="1">
      <c r="A77" s="31"/>
      <c r="B77" s="32"/>
      <c r="C77" s="33"/>
      <c r="D77" s="34"/>
      <c r="E77" s="34"/>
      <c r="F77" s="33"/>
    </row>
    <row r="78" spans="1:6" ht="11.1" customHeight="1">
      <c r="A78" s="35"/>
      <c r="B78" s="36"/>
      <c r="C78" s="37"/>
      <c r="D78" s="38"/>
      <c r="E78" s="38"/>
      <c r="F78" s="38"/>
    </row>
    <row r="79" spans="1:6" ht="15.75">
      <c r="A79" s="117" t="s">
        <v>236</v>
      </c>
      <c r="B79" s="117"/>
      <c r="C79" s="117"/>
      <c r="D79" s="117"/>
      <c r="E79" s="117"/>
      <c r="F79" s="117"/>
    </row>
    <row r="80" spans="1:6" ht="11.25" customHeight="1">
      <c r="A80" s="53"/>
      <c r="B80" s="57"/>
      <c r="C80" s="54"/>
      <c r="D80" s="55"/>
      <c r="E80" s="55"/>
      <c r="F80" s="56"/>
    </row>
    <row r="81" spans="1:6">
      <c r="A81" s="12"/>
      <c r="B81" s="13" t="s">
        <v>8</v>
      </c>
      <c r="C81" s="14" t="s">
        <v>39</v>
      </c>
      <c r="D81" s="15" t="s">
        <v>34</v>
      </c>
      <c r="E81" s="14"/>
      <c r="F81" s="13" t="s">
        <v>19</v>
      </c>
    </row>
    <row r="82" spans="1:6">
      <c r="A82" s="16" t="s">
        <v>5</v>
      </c>
      <c r="B82" s="17" t="s">
        <v>9</v>
      </c>
      <c r="C82" s="16" t="s">
        <v>7</v>
      </c>
      <c r="D82" s="18" t="s">
        <v>33</v>
      </c>
      <c r="E82" s="18" t="s">
        <v>24</v>
      </c>
      <c r="F82" s="18" t="s">
        <v>3</v>
      </c>
    </row>
    <row r="83" spans="1:6">
      <c r="A83" s="19"/>
      <c r="B83" s="17" t="s">
        <v>10</v>
      </c>
      <c r="C83" s="37" t="s">
        <v>36</v>
      </c>
      <c r="D83" s="18" t="s">
        <v>3</v>
      </c>
      <c r="E83" s="16"/>
      <c r="F83" s="17"/>
    </row>
    <row r="84" spans="1:6" ht="10.5" customHeight="1">
      <c r="A84" s="16"/>
      <c r="B84" s="17"/>
      <c r="C84" s="16" t="s">
        <v>37</v>
      </c>
      <c r="D84" s="18"/>
      <c r="E84" s="18"/>
      <c r="F84" s="18"/>
    </row>
    <row r="85" spans="1:6" ht="10.5" customHeight="1">
      <c r="A85" s="16"/>
      <c r="B85" s="17"/>
      <c r="C85" s="37" t="s">
        <v>38</v>
      </c>
      <c r="D85" s="18"/>
      <c r="E85" s="18"/>
      <c r="F85" s="18"/>
    </row>
    <row r="86" spans="1:6" ht="9.75" customHeight="1">
      <c r="A86" s="20">
        <v>1</v>
      </c>
      <c r="B86" s="39">
        <v>2</v>
      </c>
      <c r="C86" s="39">
        <v>3</v>
      </c>
      <c r="D86" s="15" t="s">
        <v>2</v>
      </c>
      <c r="E86" s="15" t="s">
        <v>27</v>
      </c>
      <c r="F86" s="15" t="s">
        <v>28</v>
      </c>
    </row>
    <row r="87" spans="1:6" ht="31.5" customHeight="1">
      <c r="A87" s="40" t="s">
        <v>43</v>
      </c>
      <c r="B87" s="41" t="s">
        <v>12</v>
      </c>
      <c r="C87" s="41" t="s">
        <v>31</v>
      </c>
      <c r="D87" s="42">
        <f>D90</f>
        <v>212600</v>
      </c>
      <c r="E87" s="42">
        <f>E90</f>
        <v>-138955.62000000011</v>
      </c>
      <c r="F87" s="43">
        <f>D87-E87</f>
        <v>351555.62000000011</v>
      </c>
    </row>
    <row r="88" spans="1:6" ht="29.25" customHeight="1">
      <c r="A88" s="44" t="s">
        <v>44</v>
      </c>
      <c r="B88" s="41" t="s">
        <v>13</v>
      </c>
      <c r="C88" s="45" t="s">
        <v>31</v>
      </c>
      <c r="D88" s="45" t="s">
        <v>102</v>
      </c>
      <c r="E88" s="45" t="s">
        <v>102</v>
      </c>
      <c r="F88" s="45" t="s">
        <v>102</v>
      </c>
    </row>
    <row r="89" spans="1:6" ht="27" customHeight="1">
      <c r="A89" s="44" t="s">
        <v>45</v>
      </c>
      <c r="B89" s="41" t="s">
        <v>14</v>
      </c>
      <c r="C89" s="45" t="s">
        <v>31</v>
      </c>
      <c r="D89" s="45" t="s">
        <v>102</v>
      </c>
      <c r="E89" s="45" t="s">
        <v>102</v>
      </c>
      <c r="F89" s="45" t="s">
        <v>102</v>
      </c>
    </row>
    <row r="90" spans="1:6" ht="26.25" customHeight="1">
      <c r="A90" s="40" t="s">
        <v>15</v>
      </c>
      <c r="B90" s="45">
        <v>700</v>
      </c>
      <c r="C90" s="46" t="s">
        <v>101</v>
      </c>
      <c r="D90" s="42">
        <f>D91</f>
        <v>212600</v>
      </c>
      <c r="E90" s="42">
        <f>E91</f>
        <v>-138955.62000000011</v>
      </c>
      <c r="F90" s="45" t="s">
        <v>16</v>
      </c>
    </row>
    <row r="91" spans="1:6" ht="25.5" customHeight="1">
      <c r="A91" s="40" t="s">
        <v>83</v>
      </c>
      <c r="B91" s="45">
        <v>700</v>
      </c>
      <c r="C91" s="46" t="s">
        <v>92</v>
      </c>
      <c r="D91" s="42">
        <f>D92+D96</f>
        <v>212600</v>
      </c>
      <c r="E91" s="42">
        <f>E92+E96</f>
        <v>-138955.62000000011</v>
      </c>
      <c r="F91" s="45" t="s">
        <v>16</v>
      </c>
    </row>
    <row r="92" spans="1:6" ht="25.5" customHeight="1">
      <c r="A92" s="40" t="s">
        <v>84</v>
      </c>
      <c r="B92" s="45">
        <v>710</v>
      </c>
      <c r="C92" s="46" t="s">
        <v>93</v>
      </c>
      <c r="D92" s="42">
        <f t="shared" ref="D92:E94" si="4">D93</f>
        <v>-14119800</v>
      </c>
      <c r="E92" s="42">
        <f t="shared" si="4"/>
        <v>-2698596.06</v>
      </c>
      <c r="F92" s="45" t="s">
        <v>16</v>
      </c>
    </row>
    <row r="93" spans="1:6" ht="27.75" customHeight="1">
      <c r="A93" s="40" t="s">
        <v>85</v>
      </c>
      <c r="B93" s="45">
        <v>710</v>
      </c>
      <c r="C93" s="46" t="s">
        <v>94</v>
      </c>
      <c r="D93" s="42">
        <f t="shared" si="4"/>
        <v>-14119800</v>
      </c>
      <c r="E93" s="42">
        <f t="shared" si="4"/>
        <v>-2698596.06</v>
      </c>
      <c r="F93" s="45" t="s">
        <v>16</v>
      </c>
    </row>
    <row r="94" spans="1:6" ht="36.75" customHeight="1">
      <c r="A94" s="40" t="s">
        <v>86</v>
      </c>
      <c r="B94" s="45">
        <v>710</v>
      </c>
      <c r="C94" s="46" t="s">
        <v>95</v>
      </c>
      <c r="D94" s="42">
        <f t="shared" si="4"/>
        <v>-14119800</v>
      </c>
      <c r="E94" s="42">
        <f t="shared" si="4"/>
        <v>-2698596.06</v>
      </c>
      <c r="F94" s="45" t="s">
        <v>16</v>
      </c>
    </row>
    <row r="95" spans="1:6" ht="39" customHeight="1">
      <c r="A95" s="40" t="s">
        <v>87</v>
      </c>
      <c r="B95" s="45">
        <v>710</v>
      </c>
      <c r="C95" s="46" t="s">
        <v>96</v>
      </c>
      <c r="D95" s="42">
        <v>-14119800</v>
      </c>
      <c r="E95" s="29">
        <v>-2698596.06</v>
      </c>
      <c r="F95" s="45" t="s">
        <v>16</v>
      </c>
    </row>
    <row r="96" spans="1:6" ht="27.75" customHeight="1">
      <c r="A96" s="40" t="s">
        <v>88</v>
      </c>
      <c r="B96" s="45">
        <v>720</v>
      </c>
      <c r="C96" s="46" t="s">
        <v>97</v>
      </c>
      <c r="D96" s="42">
        <f t="shared" ref="D96:E98" si="5">D97</f>
        <v>14332400</v>
      </c>
      <c r="E96" s="42">
        <f t="shared" si="5"/>
        <v>2559640.44</v>
      </c>
      <c r="F96" s="45" t="s">
        <v>16</v>
      </c>
    </row>
    <row r="97" spans="1:6" ht="32.25" customHeight="1">
      <c r="A97" s="40" t="s">
        <v>89</v>
      </c>
      <c r="B97" s="45">
        <v>720</v>
      </c>
      <c r="C97" s="46" t="s">
        <v>98</v>
      </c>
      <c r="D97" s="42">
        <f t="shared" si="5"/>
        <v>14332400</v>
      </c>
      <c r="E97" s="42">
        <f t="shared" si="5"/>
        <v>2559640.44</v>
      </c>
      <c r="F97" s="45" t="s">
        <v>16</v>
      </c>
    </row>
    <row r="98" spans="1:6" ht="36" customHeight="1">
      <c r="A98" s="40" t="s">
        <v>90</v>
      </c>
      <c r="B98" s="45">
        <v>720</v>
      </c>
      <c r="C98" s="46" t="s">
        <v>99</v>
      </c>
      <c r="D98" s="42">
        <f t="shared" si="5"/>
        <v>14332400</v>
      </c>
      <c r="E98" s="42">
        <f t="shared" si="5"/>
        <v>2559640.44</v>
      </c>
      <c r="F98" s="45" t="s">
        <v>16</v>
      </c>
    </row>
    <row r="99" spans="1:6" ht="41.25" customHeight="1">
      <c r="A99" s="40" t="s">
        <v>91</v>
      </c>
      <c r="B99" s="45">
        <v>720</v>
      </c>
      <c r="C99" s="46" t="s">
        <v>100</v>
      </c>
      <c r="D99" s="42">
        <v>14332400</v>
      </c>
      <c r="E99" s="29">
        <v>2559640.44</v>
      </c>
      <c r="F99" s="45" t="s">
        <v>16</v>
      </c>
    </row>
    <row r="100" spans="1:6" ht="12.75" customHeight="1">
      <c r="A100" s="47"/>
      <c r="B100" s="33"/>
      <c r="C100" s="33"/>
      <c r="D100" s="33"/>
      <c r="E100" s="33"/>
      <c r="F100" s="33"/>
    </row>
    <row r="101" spans="1:6" ht="12.75" customHeight="1">
      <c r="A101" s="47"/>
      <c r="B101" s="33"/>
      <c r="C101" s="33"/>
      <c r="D101" s="33"/>
      <c r="E101" s="33"/>
      <c r="F101" s="33"/>
    </row>
    <row r="102" spans="1:6" ht="12.75" customHeight="1">
      <c r="A102" s="35" t="s">
        <v>103</v>
      </c>
      <c r="B102" s="48"/>
      <c r="C102" s="33"/>
      <c r="D102" s="33"/>
      <c r="E102" s="33"/>
      <c r="F102" s="33"/>
    </row>
    <row r="103" spans="1:6" ht="9" customHeight="1">
      <c r="A103" s="2" t="s">
        <v>23</v>
      </c>
      <c r="B103" s="48"/>
      <c r="C103" s="33"/>
      <c r="D103" s="33"/>
      <c r="E103" s="33"/>
      <c r="F103" s="33"/>
    </row>
    <row r="104" spans="1:6" ht="20.25" customHeight="1">
      <c r="A104" s="35" t="s">
        <v>104</v>
      </c>
      <c r="B104" s="48"/>
      <c r="C104" s="33"/>
      <c r="D104" s="33"/>
      <c r="E104" s="33"/>
      <c r="F104" s="33"/>
    </row>
    <row r="105" spans="1:6" ht="10.5" customHeight="1">
      <c r="A105" s="2" t="s">
        <v>25</v>
      </c>
      <c r="B105" s="48"/>
      <c r="C105" s="33"/>
      <c r="D105" s="33"/>
      <c r="E105" s="33"/>
      <c r="F105" s="33"/>
    </row>
    <row r="106" spans="1:6" ht="24.75" customHeight="1">
      <c r="A106" s="2" t="s">
        <v>105</v>
      </c>
      <c r="B106" s="48"/>
      <c r="C106" s="33"/>
      <c r="D106" s="33"/>
      <c r="E106" s="33"/>
      <c r="F106" s="33"/>
    </row>
    <row r="107" spans="1:6" ht="8.25" customHeight="1">
      <c r="A107" s="2" t="s">
        <v>11</v>
      </c>
      <c r="B107" s="48"/>
      <c r="C107" s="33"/>
      <c r="D107" s="33"/>
      <c r="E107" s="33"/>
      <c r="F107" s="33"/>
    </row>
    <row r="108" spans="1:6" ht="6.75" customHeight="1">
      <c r="B108" s="48"/>
      <c r="C108" s="33"/>
      <c r="D108" s="33"/>
      <c r="E108" s="33"/>
      <c r="F108" s="33"/>
    </row>
    <row r="109" spans="1:6" ht="12.75" customHeight="1">
      <c r="A109" s="2" t="s">
        <v>40</v>
      </c>
      <c r="B109" s="48"/>
      <c r="C109" s="33"/>
      <c r="D109" s="33"/>
      <c r="E109" s="33"/>
      <c r="F109" s="33"/>
    </row>
    <row r="110" spans="1:6" ht="12.75" customHeight="1">
      <c r="A110" s="49"/>
      <c r="B110" s="48"/>
      <c r="C110" s="33"/>
      <c r="D110" s="33"/>
      <c r="E110" s="33"/>
      <c r="F110" s="33"/>
    </row>
    <row r="111" spans="1:6" ht="12.75" customHeight="1">
      <c r="A111" s="49"/>
      <c r="B111" s="48"/>
      <c r="C111" s="33"/>
      <c r="D111" s="33"/>
      <c r="E111" s="33"/>
      <c r="F111" s="33"/>
    </row>
    <row r="112" spans="1:6" ht="12.75" customHeight="1">
      <c r="A112" s="49"/>
      <c r="B112" s="48"/>
      <c r="C112" s="33"/>
      <c r="D112" s="33"/>
      <c r="E112" s="33"/>
      <c r="F112" s="33"/>
    </row>
    <row r="113" spans="1:6" ht="12.75" customHeight="1">
      <c r="A113" s="49"/>
      <c r="B113" s="48"/>
      <c r="C113" s="33"/>
      <c r="D113" s="33"/>
      <c r="E113" s="33"/>
      <c r="F113" s="33"/>
    </row>
    <row r="114" spans="1:6" ht="22.5" customHeight="1">
      <c r="A114" s="49"/>
      <c r="B114" s="48"/>
      <c r="C114" s="33"/>
      <c r="D114" s="33"/>
      <c r="E114" s="33"/>
      <c r="F114" s="33"/>
    </row>
    <row r="115" spans="1:6" ht="11.25" customHeight="1">
      <c r="C115" s="35"/>
      <c r="D115" s="34"/>
    </row>
    <row r="116" spans="1:6" ht="11.25" customHeight="1">
      <c r="C116" s="35"/>
      <c r="D116" s="34"/>
    </row>
    <row r="117" spans="1:6" ht="11.25" customHeight="1">
      <c r="C117" s="35"/>
      <c r="D117" s="34"/>
    </row>
    <row r="118" spans="1:6" ht="11.25" customHeight="1">
      <c r="C118" s="35"/>
      <c r="D118" s="34"/>
    </row>
    <row r="119" spans="1:6" ht="11.25" customHeight="1">
      <c r="C119" s="35"/>
      <c r="D119" s="34"/>
    </row>
    <row r="120" spans="1:6" ht="11.25" customHeight="1">
      <c r="C120" s="35"/>
      <c r="D120" s="34"/>
    </row>
    <row r="121" spans="1:6" ht="11.25" customHeight="1">
      <c r="C121" s="35"/>
      <c r="D121" s="34"/>
    </row>
    <row r="122" spans="1:6" ht="11.25" customHeight="1">
      <c r="C122" s="35"/>
      <c r="D122" s="34"/>
    </row>
    <row r="123" spans="1:6" ht="11.25" customHeight="1">
      <c r="C123" s="35"/>
      <c r="D123" s="34"/>
    </row>
    <row r="124" spans="1:6" ht="11.25" customHeight="1">
      <c r="C124" s="35"/>
      <c r="D124" s="34"/>
    </row>
    <row r="125" spans="1:6" ht="11.25" customHeight="1">
      <c r="C125" s="35"/>
      <c r="D125" s="34"/>
    </row>
    <row r="126" spans="1:6" ht="11.25" customHeight="1">
      <c r="C126" s="35"/>
      <c r="D126" s="34"/>
    </row>
    <row r="127" spans="1:6" ht="11.25" customHeight="1">
      <c r="C127" s="35"/>
      <c r="D127" s="34"/>
    </row>
    <row r="128" spans="1:6" ht="11.25" customHeight="1">
      <c r="C128" s="35"/>
      <c r="D128" s="34"/>
    </row>
    <row r="129" spans="1:4" ht="11.25" customHeight="1">
      <c r="C129" s="35"/>
      <c r="D129" s="34"/>
    </row>
    <row r="130" spans="1:4" ht="11.25" customHeight="1">
      <c r="C130" s="35"/>
      <c r="D130" s="34"/>
    </row>
    <row r="131" spans="1:4" ht="11.25" customHeight="1">
      <c r="C131" s="35"/>
      <c r="D131" s="34"/>
    </row>
    <row r="132" spans="1:4" ht="11.25" customHeight="1">
      <c r="C132" s="35"/>
      <c r="D132" s="34"/>
    </row>
    <row r="133" spans="1:4" ht="11.25" customHeight="1">
      <c r="C133" s="35"/>
      <c r="D133" s="34"/>
    </row>
    <row r="134" spans="1:4" ht="11.25" customHeight="1">
      <c r="C134" s="35"/>
      <c r="D134" s="34"/>
    </row>
    <row r="135" spans="1:4" ht="23.25" customHeight="1"/>
    <row r="136" spans="1:4" ht="9.9499999999999993" customHeight="1"/>
    <row r="137" spans="1:4" ht="12.75" customHeight="1">
      <c r="A137" s="35"/>
      <c r="B137" s="35"/>
      <c r="C137" s="37"/>
    </row>
  </sheetData>
  <mergeCells count="8">
    <mergeCell ref="F16:F17"/>
    <mergeCell ref="A79:F79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36"/>
  <sheetViews>
    <sheetView showGridLines="0" tabSelected="1" view="pageBreakPreview" zoomScale="148" zoomScaleSheetLayoutView="148" workbookViewId="0">
      <selection activeCell="D8" sqref="D8"/>
    </sheetView>
  </sheetViews>
  <sheetFormatPr defaultRowHeight="11.25"/>
  <cols>
    <col min="1" max="1" width="36" style="87" customWidth="1"/>
    <col min="2" max="2" width="4.85546875" style="50" customWidth="1"/>
    <col min="3" max="3" width="20.140625" style="50" customWidth="1"/>
    <col min="4" max="4" width="10" style="50" customWidth="1"/>
    <col min="5" max="5" width="10.42578125" style="50" customWidth="1"/>
    <col min="6" max="6" width="10.7109375" style="50" customWidth="1"/>
    <col min="7" max="16384" width="9.140625" style="50"/>
  </cols>
  <sheetData>
    <row r="1" spans="1:6" ht="14.25" customHeight="1">
      <c r="B1" s="59" t="s">
        <v>26</v>
      </c>
      <c r="C1" s="2"/>
      <c r="E1" s="6" t="s">
        <v>199</v>
      </c>
      <c r="F1" s="6"/>
    </row>
    <row r="2" spans="1:6" ht="9" customHeight="1">
      <c r="A2" s="88"/>
      <c r="B2" s="35"/>
      <c r="C2" s="68"/>
      <c r="D2" s="34"/>
      <c r="E2" s="34"/>
      <c r="F2" s="34"/>
    </row>
    <row r="3" spans="1:6" ht="45">
      <c r="A3" s="86" t="s">
        <v>106</v>
      </c>
      <c r="B3" s="60" t="s">
        <v>107</v>
      </c>
      <c r="C3" s="60" t="s">
        <v>108</v>
      </c>
      <c r="D3" s="60" t="s">
        <v>109</v>
      </c>
      <c r="E3" s="60" t="s">
        <v>24</v>
      </c>
      <c r="F3" s="60" t="s">
        <v>110</v>
      </c>
    </row>
    <row r="4" spans="1:6">
      <c r="A4" s="125">
        <v>1</v>
      </c>
      <c r="B4" s="61">
        <v>2</v>
      </c>
      <c r="C4" s="61">
        <v>3</v>
      </c>
      <c r="D4" s="61">
        <v>4</v>
      </c>
      <c r="E4" s="61">
        <v>5</v>
      </c>
      <c r="F4" s="62">
        <v>6</v>
      </c>
    </row>
    <row r="5" spans="1:6" ht="11.25" customHeight="1">
      <c r="A5" s="89" t="s">
        <v>111</v>
      </c>
      <c r="B5" s="123">
        <v>200</v>
      </c>
      <c r="C5" s="123" t="s">
        <v>31</v>
      </c>
      <c r="D5" s="116">
        <f>D7+D137+D153+D200+D262+D323+D314+D172</f>
        <v>14332400</v>
      </c>
      <c r="E5" s="116">
        <f>E7+E137+E153+E200+E262+E323+E314+E172</f>
        <v>2531898.54</v>
      </c>
      <c r="F5" s="124">
        <f>D5-E5</f>
        <v>11800501.460000001</v>
      </c>
    </row>
    <row r="6" spans="1:6">
      <c r="A6" s="90" t="s">
        <v>6</v>
      </c>
      <c r="B6" s="123"/>
      <c r="C6" s="123"/>
      <c r="D6" s="116"/>
      <c r="E6" s="116"/>
      <c r="F6" s="124"/>
    </row>
    <row r="7" spans="1:6" ht="15" customHeight="1">
      <c r="A7" s="86" t="s">
        <v>112</v>
      </c>
      <c r="B7" s="61">
        <v>200</v>
      </c>
      <c r="C7" s="64" t="s">
        <v>113</v>
      </c>
      <c r="D7" s="65">
        <f>D8+D24+D100+D114+D121</f>
        <v>4101600</v>
      </c>
      <c r="E7" s="65">
        <f>E8+E24+E114+E121</f>
        <v>1184917.01</v>
      </c>
      <c r="F7" s="66">
        <f>D7-E7</f>
        <v>2916682.99</v>
      </c>
    </row>
    <row r="8" spans="1:6" ht="33.75" customHeight="1">
      <c r="A8" s="91" t="s">
        <v>114</v>
      </c>
      <c r="B8" s="61">
        <v>200</v>
      </c>
      <c r="C8" s="64" t="s">
        <v>115</v>
      </c>
      <c r="D8" s="65">
        <f t="shared" ref="D8:E14" si="0">D9</f>
        <v>656200</v>
      </c>
      <c r="E8" s="65">
        <f t="shared" si="0"/>
        <v>204054.99</v>
      </c>
      <c r="F8" s="96">
        <f t="shared" ref="F8:F71" si="1">D8-E8</f>
        <v>452145.01</v>
      </c>
    </row>
    <row r="9" spans="1:6" ht="44.25" customHeight="1">
      <c r="A9" s="91" t="s">
        <v>116</v>
      </c>
      <c r="B9" s="61">
        <v>200</v>
      </c>
      <c r="C9" s="64" t="s">
        <v>117</v>
      </c>
      <c r="D9" s="65">
        <f t="shared" si="0"/>
        <v>656200</v>
      </c>
      <c r="E9" s="65">
        <f t="shared" si="0"/>
        <v>204054.99</v>
      </c>
      <c r="F9" s="96">
        <f t="shared" si="1"/>
        <v>452145.01</v>
      </c>
    </row>
    <row r="10" spans="1:6" ht="15" customHeight="1">
      <c r="A10" s="86" t="s">
        <v>118</v>
      </c>
      <c r="B10" s="61">
        <v>200</v>
      </c>
      <c r="C10" s="64" t="s">
        <v>119</v>
      </c>
      <c r="D10" s="65">
        <f t="shared" si="0"/>
        <v>656200</v>
      </c>
      <c r="E10" s="65">
        <f t="shared" si="0"/>
        <v>204054.99</v>
      </c>
      <c r="F10" s="96">
        <f t="shared" si="1"/>
        <v>452145.01</v>
      </c>
    </row>
    <row r="11" spans="1:6" ht="56.25" customHeight="1">
      <c r="A11" s="86" t="s">
        <v>435</v>
      </c>
      <c r="B11" s="61">
        <v>200</v>
      </c>
      <c r="C11" s="64" t="s">
        <v>241</v>
      </c>
      <c r="D11" s="65">
        <f>D12</f>
        <v>656200</v>
      </c>
      <c r="E11" s="65">
        <f>E14</f>
        <v>204054.99</v>
      </c>
      <c r="F11" s="96">
        <f t="shared" si="1"/>
        <v>452145.01</v>
      </c>
    </row>
    <row r="12" spans="1:6" ht="23.25" customHeight="1">
      <c r="A12" s="86" t="s">
        <v>242</v>
      </c>
      <c r="B12" s="79">
        <v>200</v>
      </c>
      <c r="C12" s="64" t="s">
        <v>243</v>
      </c>
      <c r="D12" s="78">
        <f>D13+D19</f>
        <v>656200</v>
      </c>
      <c r="E12" s="78">
        <f>E14</f>
        <v>204054.99</v>
      </c>
      <c r="F12" s="96">
        <f t="shared" si="1"/>
        <v>452145.01</v>
      </c>
    </row>
    <row r="13" spans="1:6" ht="14.25" customHeight="1">
      <c r="A13" s="86" t="s">
        <v>244</v>
      </c>
      <c r="B13" s="79">
        <v>200</v>
      </c>
      <c r="C13" s="64" t="s">
        <v>245</v>
      </c>
      <c r="D13" s="78">
        <f>D14</f>
        <v>633200</v>
      </c>
      <c r="E13" s="78">
        <f>E14</f>
        <v>204054.99</v>
      </c>
      <c r="F13" s="96">
        <f t="shared" si="1"/>
        <v>429145.01</v>
      </c>
    </row>
    <row r="14" spans="1:6" ht="12" customHeight="1">
      <c r="A14" s="86" t="s">
        <v>120</v>
      </c>
      <c r="B14" s="61">
        <v>200</v>
      </c>
      <c r="C14" s="64" t="s">
        <v>246</v>
      </c>
      <c r="D14" s="65">
        <f t="shared" si="0"/>
        <v>633200</v>
      </c>
      <c r="E14" s="65">
        <f t="shared" si="0"/>
        <v>204054.99</v>
      </c>
      <c r="F14" s="96">
        <f t="shared" si="1"/>
        <v>429145.01</v>
      </c>
    </row>
    <row r="15" spans="1:6" ht="15" customHeight="1">
      <c r="A15" s="86" t="s">
        <v>121</v>
      </c>
      <c r="B15" s="61">
        <v>200</v>
      </c>
      <c r="C15" s="64" t="s">
        <v>247</v>
      </c>
      <c r="D15" s="65">
        <f>D16+D17+D18</f>
        <v>633200</v>
      </c>
      <c r="E15" s="65">
        <f>E16+E17+E18</f>
        <v>204054.99</v>
      </c>
      <c r="F15" s="96">
        <f t="shared" si="1"/>
        <v>429145.01</v>
      </c>
    </row>
    <row r="16" spans="1:6" ht="14.25" customHeight="1">
      <c r="A16" s="86" t="s">
        <v>122</v>
      </c>
      <c r="B16" s="61">
        <v>200</v>
      </c>
      <c r="C16" s="64" t="s">
        <v>248</v>
      </c>
      <c r="D16" s="65">
        <v>463000</v>
      </c>
      <c r="E16" s="65">
        <v>160666.99</v>
      </c>
      <c r="F16" s="96">
        <f t="shared" si="1"/>
        <v>302333.01</v>
      </c>
    </row>
    <row r="17" spans="1:6" ht="15" hidden="1" customHeight="1">
      <c r="A17" s="86"/>
      <c r="B17" s="61"/>
      <c r="C17" s="64"/>
      <c r="D17" s="65"/>
      <c r="E17" s="65"/>
      <c r="F17" s="96">
        <f t="shared" si="1"/>
        <v>0</v>
      </c>
    </row>
    <row r="18" spans="1:6" ht="15" customHeight="1">
      <c r="A18" s="86" t="s">
        <v>124</v>
      </c>
      <c r="B18" s="61">
        <v>200</v>
      </c>
      <c r="C18" s="64" t="s">
        <v>249</v>
      </c>
      <c r="D18" s="65">
        <v>170200</v>
      </c>
      <c r="E18" s="65">
        <v>43388</v>
      </c>
      <c r="F18" s="96">
        <f t="shared" si="1"/>
        <v>126812</v>
      </c>
    </row>
    <row r="19" spans="1:6" ht="24" customHeight="1">
      <c r="A19" s="86" t="s">
        <v>250</v>
      </c>
      <c r="B19" s="81">
        <v>200</v>
      </c>
      <c r="C19" s="64" t="s">
        <v>251</v>
      </c>
      <c r="D19" s="80">
        <f>D20</f>
        <v>23000</v>
      </c>
      <c r="E19" s="80">
        <f>E20</f>
        <v>0</v>
      </c>
      <c r="F19" s="96">
        <f t="shared" si="1"/>
        <v>23000</v>
      </c>
    </row>
    <row r="20" spans="1:6" ht="11.25" customHeight="1">
      <c r="A20" s="86" t="s">
        <v>120</v>
      </c>
      <c r="B20" s="81">
        <v>200</v>
      </c>
      <c r="C20" s="64" t="s">
        <v>255</v>
      </c>
      <c r="D20" s="80">
        <f>D21</f>
        <v>23000</v>
      </c>
      <c r="E20" s="80">
        <f>E21</f>
        <v>0</v>
      </c>
      <c r="F20" s="96">
        <f t="shared" si="1"/>
        <v>23000</v>
      </c>
    </row>
    <row r="21" spans="1:6" ht="14.25" customHeight="1">
      <c r="A21" s="86" t="s">
        <v>121</v>
      </c>
      <c r="B21" s="81">
        <v>200</v>
      </c>
      <c r="C21" s="64" t="s">
        <v>252</v>
      </c>
      <c r="D21" s="80">
        <f>D22+D23</f>
        <v>23000</v>
      </c>
      <c r="E21" s="80">
        <f>E22+E23</f>
        <v>0</v>
      </c>
      <c r="F21" s="96">
        <f t="shared" si="1"/>
        <v>23000</v>
      </c>
    </row>
    <row r="22" spans="1:6" ht="13.5" customHeight="1">
      <c r="A22" s="86" t="s">
        <v>123</v>
      </c>
      <c r="B22" s="81">
        <v>200</v>
      </c>
      <c r="C22" s="64" t="s">
        <v>253</v>
      </c>
      <c r="D22" s="80">
        <v>17400</v>
      </c>
      <c r="E22" s="80">
        <v>0</v>
      </c>
      <c r="F22" s="96">
        <f t="shared" si="1"/>
        <v>17400</v>
      </c>
    </row>
    <row r="23" spans="1:6" ht="12" customHeight="1">
      <c r="A23" s="91" t="s">
        <v>124</v>
      </c>
      <c r="B23" s="81">
        <v>200</v>
      </c>
      <c r="C23" s="64" t="s">
        <v>254</v>
      </c>
      <c r="D23" s="80">
        <v>5600</v>
      </c>
      <c r="E23" s="80">
        <v>0</v>
      </c>
      <c r="F23" s="96">
        <f t="shared" si="1"/>
        <v>5600</v>
      </c>
    </row>
    <row r="24" spans="1:6" ht="48" customHeight="1">
      <c r="A24" s="86" t="s">
        <v>125</v>
      </c>
      <c r="B24" s="61">
        <v>200</v>
      </c>
      <c r="C24" s="64" t="s">
        <v>126</v>
      </c>
      <c r="D24" s="65">
        <f>D25+D67+D81</f>
        <v>3153200</v>
      </c>
      <c r="E24" s="94">
        <f>E25+E67+E81</f>
        <v>980862.02</v>
      </c>
      <c r="F24" s="96">
        <f t="shared" si="1"/>
        <v>2172337.98</v>
      </c>
    </row>
    <row r="25" spans="1:6" ht="45.75" customHeight="1">
      <c r="A25" s="86" t="s">
        <v>116</v>
      </c>
      <c r="B25" s="61">
        <v>200</v>
      </c>
      <c r="C25" s="64" t="s">
        <v>127</v>
      </c>
      <c r="D25" s="65">
        <f>D26</f>
        <v>3088600</v>
      </c>
      <c r="E25" s="94">
        <f>E26</f>
        <v>961162.02</v>
      </c>
      <c r="F25" s="96">
        <f t="shared" si="1"/>
        <v>2127437.98</v>
      </c>
    </row>
    <row r="26" spans="1:6" ht="12.75" customHeight="1">
      <c r="A26" s="86" t="s">
        <v>128</v>
      </c>
      <c r="B26" s="61">
        <v>200</v>
      </c>
      <c r="C26" s="64" t="s">
        <v>129</v>
      </c>
      <c r="D26" s="65">
        <f>D27+D40+D58</f>
        <v>3088600</v>
      </c>
      <c r="E26" s="94">
        <f>E27+E40+E58</f>
        <v>961162.02</v>
      </c>
      <c r="F26" s="96">
        <f t="shared" si="1"/>
        <v>2127437.98</v>
      </c>
    </row>
    <row r="27" spans="1:6" s="101" customFormat="1" ht="59.25" customHeight="1">
      <c r="A27" s="97" t="s">
        <v>435</v>
      </c>
      <c r="B27" s="98">
        <v>200</v>
      </c>
      <c r="C27" s="99" t="s">
        <v>256</v>
      </c>
      <c r="D27" s="100">
        <f>D28</f>
        <v>2423500</v>
      </c>
      <c r="E27" s="100">
        <f>E28</f>
        <v>755308.28</v>
      </c>
      <c r="F27" s="96">
        <f t="shared" si="1"/>
        <v>1668191.72</v>
      </c>
    </row>
    <row r="28" spans="1:6" ht="22.5" customHeight="1">
      <c r="A28" s="86" t="s">
        <v>436</v>
      </c>
      <c r="B28" s="61">
        <v>200</v>
      </c>
      <c r="C28" s="64" t="s">
        <v>257</v>
      </c>
      <c r="D28" s="65">
        <f>D29+D35</f>
        <v>2423500</v>
      </c>
      <c r="E28" s="80">
        <f>E29+E35</f>
        <v>755308.28</v>
      </c>
      <c r="F28" s="96">
        <f t="shared" si="1"/>
        <v>1668191.72</v>
      </c>
    </row>
    <row r="29" spans="1:6" ht="16.5" customHeight="1">
      <c r="A29" s="86" t="s">
        <v>244</v>
      </c>
      <c r="B29" s="81">
        <v>200</v>
      </c>
      <c r="C29" s="64" t="s">
        <v>258</v>
      </c>
      <c r="D29" s="80">
        <f>D30</f>
        <v>2344500</v>
      </c>
      <c r="E29" s="80">
        <f>E30</f>
        <v>755308.28</v>
      </c>
      <c r="F29" s="96">
        <f t="shared" si="1"/>
        <v>1589191.72</v>
      </c>
    </row>
    <row r="30" spans="1:6" ht="13.5" customHeight="1">
      <c r="A30" s="86" t="s">
        <v>120</v>
      </c>
      <c r="B30" s="61">
        <v>200</v>
      </c>
      <c r="C30" s="64" t="s">
        <v>259</v>
      </c>
      <c r="D30" s="65">
        <f>D31</f>
        <v>2344500</v>
      </c>
      <c r="E30" s="80">
        <f>E31</f>
        <v>755308.28</v>
      </c>
      <c r="F30" s="96">
        <f t="shared" si="1"/>
        <v>1589191.72</v>
      </c>
    </row>
    <row r="31" spans="1:6" ht="15" customHeight="1">
      <c r="A31" s="86" t="s">
        <v>121</v>
      </c>
      <c r="B31" s="61">
        <v>200</v>
      </c>
      <c r="C31" s="64" t="s">
        <v>260</v>
      </c>
      <c r="D31" s="65">
        <f>D32+D33+D34</f>
        <v>2344500</v>
      </c>
      <c r="E31" s="80">
        <f>E32+E33+E34</f>
        <v>755308.28</v>
      </c>
      <c r="F31" s="96">
        <f t="shared" si="1"/>
        <v>1589191.72</v>
      </c>
    </row>
    <row r="32" spans="1:6" ht="13.5" customHeight="1">
      <c r="A32" s="86" t="s">
        <v>122</v>
      </c>
      <c r="B32" s="61">
        <v>200</v>
      </c>
      <c r="C32" s="64" t="s">
        <v>261</v>
      </c>
      <c r="D32" s="65">
        <v>1803000</v>
      </c>
      <c r="E32" s="65">
        <v>596243.4</v>
      </c>
      <c r="F32" s="96">
        <f t="shared" si="1"/>
        <v>1206756.6000000001</v>
      </c>
    </row>
    <row r="33" spans="1:6" ht="15" hidden="1" customHeight="1">
      <c r="A33" s="86"/>
      <c r="B33" s="61"/>
      <c r="C33" s="64"/>
      <c r="D33" s="65"/>
      <c r="E33" s="65"/>
      <c r="F33" s="96">
        <f t="shared" si="1"/>
        <v>0</v>
      </c>
    </row>
    <row r="34" spans="1:6" ht="12.75" customHeight="1">
      <c r="A34" s="86" t="s">
        <v>124</v>
      </c>
      <c r="B34" s="61">
        <v>200</v>
      </c>
      <c r="C34" s="64" t="s">
        <v>262</v>
      </c>
      <c r="D34" s="65">
        <v>541500</v>
      </c>
      <c r="E34" s="65">
        <v>159064.88</v>
      </c>
      <c r="F34" s="96">
        <f t="shared" si="1"/>
        <v>382435.12</v>
      </c>
    </row>
    <row r="35" spans="1:6" ht="21" customHeight="1">
      <c r="A35" s="86" t="s">
        <v>250</v>
      </c>
      <c r="B35" s="81">
        <v>200</v>
      </c>
      <c r="C35" s="64" t="s">
        <v>263</v>
      </c>
      <c r="D35" s="80">
        <f>D36</f>
        <v>79000</v>
      </c>
      <c r="E35" s="80">
        <f>E36</f>
        <v>0</v>
      </c>
      <c r="F35" s="96">
        <f t="shared" si="1"/>
        <v>79000</v>
      </c>
    </row>
    <row r="36" spans="1:6" ht="14.25" customHeight="1">
      <c r="A36" s="86" t="s">
        <v>120</v>
      </c>
      <c r="B36" s="81">
        <v>200</v>
      </c>
      <c r="C36" s="64" t="s">
        <v>264</v>
      </c>
      <c r="D36" s="80">
        <f>D37</f>
        <v>79000</v>
      </c>
      <c r="E36" s="80">
        <f>E37</f>
        <v>0</v>
      </c>
      <c r="F36" s="96">
        <f t="shared" si="1"/>
        <v>79000</v>
      </c>
    </row>
    <row r="37" spans="1:6" ht="13.5" customHeight="1">
      <c r="A37" s="86" t="s">
        <v>121</v>
      </c>
      <c r="B37" s="81">
        <v>200</v>
      </c>
      <c r="C37" s="64" t="s">
        <v>265</v>
      </c>
      <c r="D37" s="80">
        <f>D38+D39</f>
        <v>79000</v>
      </c>
      <c r="E37" s="80">
        <f>E38+E39</f>
        <v>0</v>
      </c>
      <c r="F37" s="96">
        <f t="shared" si="1"/>
        <v>79000</v>
      </c>
    </row>
    <row r="38" spans="1:6" ht="14.25" customHeight="1">
      <c r="A38" s="86" t="s">
        <v>123</v>
      </c>
      <c r="B38" s="81">
        <v>200</v>
      </c>
      <c r="C38" s="64" t="s">
        <v>266</v>
      </c>
      <c r="D38" s="80">
        <v>60700</v>
      </c>
      <c r="E38" s="80">
        <v>0</v>
      </c>
      <c r="F38" s="96">
        <f t="shared" si="1"/>
        <v>60700</v>
      </c>
    </row>
    <row r="39" spans="1:6" ht="13.5" customHeight="1">
      <c r="A39" s="86" t="s">
        <v>124</v>
      </c>
      <c r="B39" s="81">
        <v>200</v>
      </c>
      <c r="C39" s="64" t="s">
        <v>267</v>
      </c>
      <c r="D39" s="80">
        <v>18300</v>
      </c>
      <c r="E39" s="80">
        <v>0</v>
      </c>
      <c r="F39" s="96">
        <f t="shared" si="1"/>
        <v>18300</v>
      </c>
    </row>
    <row r="40" spans="1:6" s="101" customFormat="1" ht="21" customHeight="1">
      <c r="A40" s="97" t="s">
        <v>268</v>
      </c>
      <c r="B40" s="98">
        <v>200</v>
      </c>
      <c r="C40" s="99" t="s">
        <v>274</v>
      </c>
      <c r="D40" s="100">
        <f>D41</f>
        <v>654500</v>
      </c>
      <c r="E40" s="100">
        <f>E41</f>
        <v>202982.74</v>
      </c>
      <c r="F40" s="96">
        <f t="shared" si="1"/>
        <v>451517.26</v>
      </c>
    </row>
    <row r="41" spans="1:6" ht="22.5" customHeight="1">
      <c r="A41" s="86" t="s">
        <v>269</v>
      </c>
      <c r="B41" s="81">
        <v>200</v>
      </c>
      <c r="C41" s="64" t="s">
        <v>273</v>
      </c>
      <c r="D41" s="80">
        <f>D42+D46</f>
        <v>654500</v>
      </c>
      <c r="E41" s="82">
        <f>E42+E46</f>
        <v>202982.74</v>
      </c>
      <c r="F41" s="96">
        <f t="shared" si="1"/>
        <v>451517.26</v>
      </c>
    </row>
    <row r="42" spans="1:6" ht="23.25" customHeight="1">
      <c r="A42" s="86" t="s">
        <v>270</v>
      </c>
      <c r="B42" s="81">
        <v>200</v>
      </c>
      <c r="C42" s="64" t="s">
        <v>272</v>
      </c>
      <c r="D42" s="80">
        <f t="shared" ref="D42:E44" si="2">D43</f>
        <v>150000</v>
      </c>
      <c r="E42" s="82">
        <f t="shared" si="2"/>
        <v>53023.15</v>
      </c>
      <c r="F42" s="96">
        <f t="shared" si="1"/>
        <v>96976.85</v>
      </c>
    </row>
    <row r="43" spans="1:6" ht="12" customHeight="1">
      <c r="A43" s="86" t="s">
        <v>120</v>
      </c>
      <c r="B43" s="81">
        <v>200</v>
      </c>
      <c r="C43" s="64" t="s">
        <v>271</v>
      </c>
      <c r="D43" s="80">
        <f t="shared" si="2"/>
        <v>150000</v>
      </c>
      <c r="E43" s="82">
        <f t="shared" si="2"/>
        <v>53023.15</v>
      </c>
      <c r="F43" s="96">
        <f t="shared" si="1"/>
        <v>96976.85</v>
      </c>
    </row>
    <row r="44" spans="1:6" ht="12" customHeight="1">
      <c r="A44" s="86" t="s">
        <v>130</v>
      </c>
      <c r="B44" s="83">
        <v>200</v>
      </c>
      <c r="C44" s="64" t="s">
        <v>275</v>
      </c>
      <c r="D44" s="82">
        <f t="shared" si="2"/>
        <v>150000</v>
      </c>
      <c r="E44" s="82">
        <f t="shared" si="2"/>
        <v>53023.15</v>
      </c>
      <c r="F44" s="96">
        <f t="shared" si="1"/>
        <v>96976.85</v>
      </c>
    </row>
    <row r="45" spans="1:6" ht="13.5" customHeight="1">
      <c r="A45" s="86" t="s">
        <v>135</v>
      </c>
      <c r="B45" s="83">
        <v>200</v>
      </c>
      <c r="C45" s="64" t="s">
        <v>276</v>
      </c>
      <c r="D45" s="82">
        <v>150000</v>
      </c>
      <c r="E45" s="82">
        <v>53023.15</v>
      </c>
      <c r="F45" s="96">
        <f t="shared" si="1"/>
        <v>96976.85</v>
      </c>
    </row>
    <row r="46" spans="1:6" ht="23.25" customHeight="1">
      <c r="A46" s="86" t="s">
        <v>277</v>
      </c>
      <c r="B46" s="83">
        <v>200</v>
      </c>
      <c r="C46" s="64" t="s">
        <v>278</v>
      </c>
      <c r="D46" s="82">
        <f>D47+D55</f>
        <v>504500</v>
      </c>
      <c r="E46" s="82">
        <f>E47+E55</f>
        <v>149959.59</v>
      </c>
      <c r="F46" s="96">
        <f t="shared" si="1"/>
        <v>354540.41000000003</v>
      </c>
    </row>
    <row r="47" spans="1:6" ht="12" customHeight="1">
      <c r="A47" s="86" t="s">
        <v>120</v>
      </c>
      <c r="B47" s="83">
        <v>200</v>
      </c>
      <c r="C47" s="64" t="s">
        <v>279</v>
      </c>
      <c r="D47" s="82">
        <f>D48+D54</f>
        <v>350700</v>
      </c>
      <c r="E47" s="82">
        <f>E48+E54</f>
        <v>95474.76</v>
      </c>
      <c r="F47" s="96">
        <f t="shared" si="1"/>
        <v>255225.24</v>
      </c>
    </row>
    <row r="48" spans="1:6" ht="14.25" customHeight="1">
      <c r="A48" s="86" t="s">
        <v>130</v>
      </c>
      <c r="B48" s="61">
        <v>200</v>
      </c>
      <c r="C48" s="64" t="s">
        <v>280</v>
      </c>
      <c r="D48" s="65">
        <f>D49+D50+D51+D52+D53</f>
        <v>320300</v>
      </c>
      <c r="E48" s="82">
        <f>E49+E50+E51+E52+E53</f>
        <v>89674.76</v>
      </c>
      <c r="F48" s="96">
        <f t="shared" si="1"/>
        <v>230625.24</v>
      </c>
    </row>
    <row r="49" spans="1:6" ht="12" customHeight="1">
      <c r="A49" s="86" t="s">
        <v>131</v>
      </c>
      <c r="B49" s="61">
        <v>200</v>
      </c>
      <c r="C49" s="64" t="s">
        <v>281</v>
      </c>
      <c r="D49" s="65">
        <v>43300</v>
      </c>
      <c r="E49" s="65">
        <v>6664.76</v>
      </c>
      <c r="F49" s="96">
        <f t="shared" si="1"/>
        <v>36635.24</v>
      </c>
    </row>
    <row r="50" spans="1:6" ht="15" customHeight="1">
      <c r="A50" s="86" t="s">
        <v>132</v>
      </c>
      <c r="B50" s="61">
        <v>200</v>
      </c>
      <c r="C50" s="64" t="s">
        <v>282</v>
      </c>
      <c r="D50" s="65">
        <v>65300</v>
      </c>
      <c r="E50" s="65">
        <v>24707</v>
      </c>
      <c r="F50" s="96">
        <f t="shared" si="1"/>
        <v>40593</v>
      </c>
    </row>
    <row r="51" spans="1:6" ht="15" customHeight="1">
      <c r="A51" s="86" t="s">
        <v>133</v>
      </c>
      <c r="B51" s="61">
        <v>200</v>
      </c>
      <c r="C51" s="64" t="s">
        <v>283</v>
      </c>
      <c r="D51" s="65">
        <v>71200</v>
      </c>
      <c r="E51" s="65">
        <v>26934.49</v>
      </c>
      <c r="F51" s="96">
        <f t="shared" si="1"/>
        <v>44265.509999999995</v>
      </c>
    </row>
    <row r="52" spans="1:6" ht="13.5" customHeight="1">
      <c r="A52" s="86" t="s">
        <v>134</v>
      </c>
      <c r="B52" s="61">
        <v>200</v>
      </c>
      <c r="C52" s="64" t="s">
        <v>284</v>
      </c>
      <c r="D52" s="65">
        <v>49100</v>
      </c>
      <c r="E52" s="65">
        <v>9646</v>
      </c>
      <c r="F52" s="96">
        <f t="shared" si="1"/>
        <v>39454</v>
      </c>
    </row>
    <row r="53" spans="1:6" ht="15" customHeight="1">
      <c r="A53" s="86" t="s">
        <v>135</v>
      </c>
      <c r="B53" s="61">
        <v>200</v>
      </c>
      <c r="C53" s="64" t="s">
        <v>285</v>
      </c>
      <c r="D53" s="65">
        <v>91400</v>
      </c>
      <c r="E53" s="65">
        <v>21722.51</v>
      </c>
      <c r="F53" s="96">
        <f t="shared" si="1"/>
        <v>69677.490000000005</v>
      </c>
    </row>
    <row r="54" spans="1:6" ht="15" customHeight="1">
      <c r="A54" s="86" t="s">
        <v>136</v>
      </c>
      <c r="B54" s="61">
        <v>200</v>
      </c>
      <c r="C54" s="64" t="s">
        <v>286</v>
      </c>
      <c r="D54" s="65">
        <v>30400</v>
      </c>
      <c r="E54" s="65">
        <v>5800</v>
      </c>
      <c r="F54" s="96">
        <f t="shared" si="1"/>
        <v>24600</v>
      </c>
    </row>
    <row r="55" spans="1:6" ht="13.5" customHeight="1">
      <c r="A55" s="86" t="s">
        <v>137</v>
      </c>
      <c r="B55" s="61">
        <v>200</v>
      </c>
      <c r="C55" s="64" t="s">
        <v>317</v>
      </c>
      <c r="D55" s="65">
        <f>D56+D57</f>
        <v>153800</v>
      </c>
      <c r="E55" s="71">
        <f>E56+E57</f>
        <v>54484.83</v>
      </c>
      <c r="F55" s="96">
        <f t="shared" si="1"/>
        <v>99315.17</v>
      </c>
    </row>
    <row r="56" spans="1:6" ht="23.25" hidden="1" customHeight="1">
      <c r="A56" s="86"/>
      <c r="B56" s="72"/>
      <c r="C56" s="64"/>
      <c r="D56" s="71"/>
      <c r="E56" s="71"/>
      <c r="F56" s="96">
        <f t="shared" si="1"/>
        <v>0</v>
      </c>
    </row>
    <row r="57" spans="1:6" ht="13.5" customHeight="1">
      <c r="A57" s="86" t="s">
        <v>138</v>
      </c>
      <c r="B57" s="61">
        <v>200</v>
      </c>
      <c r="C57" s="64" t="s">
        <v>318</v>
      </c>
      <c r="D57" s="65">
        <v>153800</v>
      </c>
      <c r="E57" s="65">
        <v>54484.83</v>
      </c>
      <c r="F57" s="96">
        <f t="shared" si="1"/>
        <v>99315.17</v>
      </c>
    </row>
    <row r="58" spans="1:6" ht="12.75" customHeight="1">
      <c r="A58" s="86" t="s">
        <v>287</v>
      </c>
      <c r="B58" s="83">
        <v>200</v>
      </c>
      <c r="C58" s="64" t="s">
        <v>288</v>
      </c>
      <c r="D58" s="82">
        <f>D59</f>
        <v>10600</v>
      </c>
      <c r="E58" s="82">
        <f>E59</f>
        <v>2871</v>
      </c>
      <c r="F58" s="96">
        <f t="shared" si="1"/>
        <v>7729</v>
      </c>
    </row>
    <row r="59" spans="1:6" ht="18" customHeight="1">
      <c r="A59" s="86" t="s">
        <v>289</v>
      </c>
      <c r="B59" s="83">
        <v>200</v>
      </c>
      <c r="C59" s="64" t="s">
        <v>290</v>
      </c>
      <c r="D59" s="82">
        <f>D60+D64</f>
        <v>10600</v>
      </c>
      <c r="E59" s="82">
        <f>E60+E64</f>
        <v>2871</v>
      </c>
      <c r="F59" s="96">
        <f t="shared" si="1"/>
        <v>7729</v>
      </c>
    </row>
    <row r="60" spans="1:6" ht="22.5" customHeight="1">
      <c r="A60" s="86" t="s">
        <v>139</v>
      </c>
      <c r="B60" s="61">
        <v>200</v>
      </c>
      <c r="C60" s="64" t="s">
        <v>291</v>
      </c>
      <c r="D60" s="65">
        <f>D62</f>
        <v>2600</v>
      </c>
      <c r="E60" s="82">
        <f>E62</f>
        <v>640</v>
      </c>
      <c r="F60" s="96">
        <f t="shared" si="1"/>
        <v>1960</v>
      </c>
    </row>
    <row r="61" spans="1:6" ht="27.75" hidden="1" customHeight="1">
      <c r="A61" s="86"/>
      <c r="B61" s="61"/>
      <c r="C61" s="64"/>
      <c r="D61" s="65"/>
      <c r="E61" s="82"/>
      <c r="F61" s="96">
        <f t="shared" si="1"/>
        <v>0</v>
      </c>
    </row>
    <row r="62" spans="1:6" ht="13.5" customHeight="1">
      <c r="A62" s="86" t="s">
        <v>120</v>
      </c>
      <c r="B62" s="61">
        <v>200</v>
      </c>
      <c r="C62" s="64" t="s">
        <v>292</v>
      </c>
      <c r="D62" s="65">
        <f t="shared" ref="D62:E62" si="3">D63</f>
        <v>2600</v>
      </c>
      <c r="E62" s="82">
        <f t="shared" si="3"/>
        <v>640</v>
      </c>
      <c r="F62" s="96">
        <f t="shared" si="1"/>
        <v>1960</v>
      </c>
    </row>
    <row r="63" spans="1:6" ht="13.5" customHeight="1">
      <c r="A63" s="86" t="s">
        <v>136</v>
      </c>
      <c r="B63" s="61">
        <v>200</v>
      </c>
      <c r="C63" s="64" t="s">
        <v>293</v>
      </c>
      <c r="D63" s="65">
        <v>2600</v>
      </c>
      <c r="E63" s="65">
        <v>640</v>
      </c>
      <c r="F63" s="96">
        <f t="shared" si="1"/>
        <v>1960</v>
      </c>
    </row>
    <row r="64" spans="1:6" ht="14.25" customHeight="1">
      <c r="A64" s="86" t="s">
        <v>294</v>
      </c>
      <c r="B64" s="83">
        <v>200</v>
      </c>
      <c r="C64" s="64" t="s">
        <v>295</v>
      </c>
      <c r="D64" s="82">
        <f>D65</f>
        <v>8000</v>
      </c>
      <c r="E64" s="82">
        <f>E65</f>
        <v>2231</v>
      </c>
      <c r="F64" s="96">
        <f t="shared" si="1"/>
        <v>5769</v>
      </c>
    </row>
    <row r="65" spans="1:6" ht="13.5" customHeight="1">
      <c r="A65" s="86" t="s">
        <v>120</v>
      </c>
      <c r="B65" s="83">
        <v>200</v>
      </c>
      <c r="C65" s="64" t="s">
        <v>297</v>
      </c>
      <c r="D65" s="82">
        <f>D66</f>
        <v>8000</v>
      </c>
      <c r="E65" s="82">
        <v>2231</v>
      </c>
      <c r="F65" s="96">
        <f t="shared" si="1"/>
        <v>5769</v>
      </c>
    </row>
    <row r="66" spans="1:6" ht="15" customHeight="1">
      <c r="A66" s="86" t="s">
        <v>136</v>
      </c>
      <c r="B66" s="83">
        <v>200</v>
      </c>
      <c r="C66" s="64" t="s">
        <v>296</v>
      </c>
      <c r="D66" s="82">
        <v>8000</v>
      </c>
      <c r="E66" s="82">
        <v>0</v>
      </c>
      <c r="F66" s="96">
        <f t="shared" si="1"/>
        <v>8000</v>
      </c>
    </row>
    <row r="67" spans="1:6" ht="15" customHeight="1">
      <c r="A67" s="86" t="s">
        <v>140</v>
      </c>
      <c r="B67" s="61">
        <v>200</v>
      </c>
      <c r="C67" s="64" t="s">
        <v>141</v>
      </c>
      <c r="D67" s="65">
        <f>D68+D75</f>
        <v>42100</v>
      </c>
      <c r="E67" s="65">
        <f>E68+E75</f>
        <v>19700</v>
      </c>
      <c r="F67" s="96">
        <f t="shared" si="1"/>
        <v>22400</v>
      </c>
    </row>
    <row r="68" spans="1:6" ht="79.5" customHeight="1">
      <c r="A68" s="92" t="s">
        <v>298</v>
      </c>
      <c r="B68" s="61">
        <v>200</v>
      </c>
      <c r="C68" s="64" t="s">
        <v>142</v>
      </c>
      <c r="D68" s="65">
        <f>D69</f>
        <v>200</v>
      </c>
      <c r="E68" s="94">
        <f>E69</f>
        <v>200</v>
      </c>
      <c r="F68" s="96">
        <f t="shared" si="1"/>
        <v>0</v>
      </c>
    </row>
    <row r="69" spans="1:6" ht="238.5" customHeight="1">
      <c r="A69" s="86" t="s">
        <v>237</v>
      </c>
      <c r="B69" s="61">
        <v>200</v>
      </c>
      <c r="C69" s="64" t="s">
        <v>143</v>
      </c>
      <c r="D69" s="65">
        <f>D70</f>
        <v>200</v>
      </c>
      <c r="E69" s="94">
        <f>E70</f>
        <v>200</v>
      </c>
      <c r="F69" s="96">
        <f t="shared" si="1"/>
        <v>0</v>
      </c>
    </row>
    <row r="70" spans="1:6" ht="22.5" customHeight="1">
      <c r="A70" s="86" t="s">
        <v>314</v>
      </c>
      <c r="B70" s="83">
        <v>200</v>
      </c>
      <c r="C70" s="64" t="s">
        <v>315</v>
      </c>
      <c r="D70" s="82">
        <f>D72</f>
        <v>200</v>
      </c>
      <c r="E70" s="94">
        <f>E72</f>
        <v>200</v>
      </c>
      <c r="F70" s="96">
        <f t="shared" si="1"/>
        <v>0</v>
      </c>
    </row>
    <row r="71" spans="1:6" ht="21.75" customHeight="1">
      <c r="A71" s="86" t="s">
        <v>269</v>
      </c>
      <c r="B71" s="83">
        <v>200</v>
      </c>
      <c r="C71" s="64" t="s">
        <v>316</v>
      </c>
      <c r="D71" s="82">
        <f t="shared" ref="D71:E73" si="4">D72</f>
        <v>200</v>
      </c>
      <c r="E71" s="94">
        <f t="shared" si="4"/>
        <v>200</v>
      </c>
      <c r="F71" s="96">
        <f t="shared" si="1"/>
        <v>0</v>
      </c>
    </row>
    <row r="72" spans="1:6" ht="24.75" customHeight="1">
      <c r="A72" s="86" t="s">
        <v>277</v>
      </c>
      <c r="B72" s="61">
        <v>200</v>
      </c>
      <c r="C72" s="64" t="s">
        <v>299</v>
      </c>
      <c r="D72" s="65">
        <f t="shared" si="4"/>
        <v>200</v>
      </c>
      <c r="E72" s="84">
        <f t="shared" si="4"/>
        <v>200</v>
      </c>
      <c r="F72" s="96">
        <f t="shared" ref="F72:F142" si="5">D72-E72</f>
        <v>0</v>
      </c>
    </row>
    <row r="73" spans="1:6" ht="13.5" customHeight="1">
      <c r="A73" s="86" t="s">
        <v>137</v>
      </c>
      <c r="B73" s="64">
        <v>200</v>
      </c>
      <c r="C73" s="64" t="s">
        <v>300</v>
      </c>
      <c r="D73" s="65">
        <f t="shared" si="4"/>
        <v>200</v>
      </c>
      <c r="E73" s="84">
        <f t="shared" si="4"/>
        <v>200</v>
      </c>
      <c r="F73" s="96">
        <f t="shared" si="5"/>
        <v>0</v>
      </c>
    </row>
    <row r="74" spans="1:6" ht="12.75" customHeight="1">
      <c r="A74" s="86" t="s">
        <v>138</v>
      </c>
      <c r="B74" s="61">
        <v>200</v>
      </c>
      <c r="C74" s="64" t="s">
        <v>301</v>
      </c>
      <c r="D74" s="65">
        <v>200</v>
      </c>
      <c r="E74" s="65">
        <v>200</v>
      </c>
      <c r="F74" s="96">
        <f t="shared" si="5"/>
        <v>0</v>
      </c>
    </row>
    <row r="75" spans="1:6" ht="45.75" customHeight="1">
      <c r="A75" s="86" t="s">
        <v>144</v>
      </c>
      <c r="B75" s="61">
        <v>200</v>
      </c>
      <c r="C75" s="64" t="s">
        <v>145</v>
      </c>
      <c r="D75" s="65">
        <f>D76</f>
        <v>41900</v>
      </c>
      <c r="E75" s="84">
        <f>E76</f>
        <v>19500</v>
      </c>
      <c r="F75" s="96">
        <f t="shared" si="5"/>
        <v>22400</v>
      </c>
    </row>
    <row r="76" spans="1:6" ht="13.5" customHeight="1">
      <c r="A76" s="86" t="s">
        <v>140</v>
      </c>
      <c r="B76" s="85">
        <v>200</v>
      </c>
      <c r="C76" s="64" t="s">
        <v>319</v>
      </c>
      <c r="D76" s="84">
        <f>D77</f>
        <v>41900</v>
      </c>
      <c r="E76" s="84">
        <f>E77</f>
        <v>19500</v>
      </c>
      <c r="F76" s="96">
        <f t="shared" si="5"/>
        <v>22400</v>
      </c>
    </row>
    <row r="77" spans="1:6" ht="13.5" customHeight="1">
      <c r="A77" s="86" t="s">
        <v>78</v>
      </c>
      <c r="B77" s="61">
        <v>200</v>
      </c>
      <c r="C77" s="64" t="s">
        <v>302</v>
      </c>
      <c r="D77" s="65">
        <f t="shared" ref="D77:E79" si="6">D78</f>
        <v>41900</v>
      </c>
      <c r="E77" s="65">
        <f t="shared" si="6"/>
        <v>19500</v>
      </c>
      <c r="F77" s="96">
        <f t="shared" si="5"/>
        <v>22400</v>
      </c>
    </row>
    <row r="78" spans="1:6" ht="11.25" customHeight="1">
      <c r="A78" s="86" t="s">
        <v>120</v>
      </c>
      <c r="B78" s="61">
        <v>200</v>
      </c>
      <c r="C78" s="64" t="s">
        <v>303</v>
      </c>
      <c r="D78" s="65">
        <f t="shared" si="6"/>
        <v>41900</v>
      </c>
      <c r="E78" s="65">
        <f t="shared" si="6"/>
        <v>19500</v>
      </c>
      <c r="F78" s="96">
        <f t="shared" si="5"/>
        <v>22400</v>
      </c>
    </row>
    <row r="79" spans="1:6" ht="13.5" customHeight="1">
      <c r="A79" s="86" t="s">
        <v>146</v>
      </c>
      <c r="B79" s="61">
        <v>200</v>
      </c>
      <c r="C79" s="64" t="s">
        <v>304</v>
      </c>
      <c r="D79" s="65">
        <f t="shared" si="6"/>
        <v>41900</v>
      </c>
      <c r="E79" s="65">
        <f t="shared" si="6"/>
        <v>19500</v>
      </c>
      <c r="F79" s="96">
        <f t="shared" si="5"/>
        <v>22400</v>
      </c>
    </row>
    <row r="80" spans="1:6" ht="22.5" customHeight="1">
      <c r="A80" s="86" t="s">
        <v>147</v>
      </c>
      <c r="B80" s="61">
        <v>200</v>
      </c>
      <c r="C80" s="64" t="s">
        <v>305</v>
      </c>
      <c r="D80" s="65">
        <v>41900</v>
      </c>
      <c r="E80" s="65">
        <v>19500</v>
      </c>
      <c r="F80" s="96">
        <f t="shared" si="5"/>
        <v>22400</v>
      </c>
    </row>
    <row r="81" spans="1:6" ht="13.5" customHeight="1">
      <c r="A81" s="105" t="s">
        <v>155</v>
      </c>
      <c r="B81" s="83">
        <v>200</v>
      </c>
      <c r="C81" s="64" t="s">
        <v>306</v>
      </c>
      <c r="D81" s="82">
        <f>D82+D94</f>
        <v>22500</v>
      </c>
      <c r="E81" s="94">
        <f>E82+E94</f>
        <v>0</v>
      </c>
      <c r="F81" s="96">
        <f t="shared" si="5"/>
        <v>22500</v>
      </c>
    </row>
    <row r="82" spans="1:6" ht="35.25" customHeight="1">
      <c r="A82" s="86" t="s">
        <v>307</v>
      </c>
      <c r="B82" s="83">
        <v>200</v>
      </c>
      <c r="C82" s="64" t="s">
        <v>308</v>
      </c>
      <c r="D82" s="82">
        <f>D83+D89</f>
        <v>22500</v>
      </c>
      <c r="E82" s="94">
        <f>E83+E89</f>
        <v>0</v>
      </c>
      <c r="F82" s="96">
        <f t="shared" si="5"/>
        <v>22500</v>
      </c>
    </row>
    <row r="83" spans="1:6" ht="57" customHeight="1">
      <c r="A83" s="106" t="s">
        <v>435</v>
      </c>
      <c r="B83" s="95">
        <v>200</v>
      </c>
      <c r="C83" s="64" t="s">
        <v>320</v>
      </c>
      <c r="D83" s="84">
        <f>D84</f>
        <v>2500</v>
      </c>
      <c r="E83" s="94">
        <f>E84</f>
        <v>0</v>
      </c>
      <c r="F83" s="96">
        <f t="shared" si="5"/>
        <v>2500</v>
      </c>
    </row>
    <row r="84" spans="1:6" ht="24.75" customHeight="1">
      <c r="A84" s="86" t="s">
        <v>242</v>
      </c>
      <c r="B84" s="95">
        <v>200</v>
      </c>
      <c r="C84" s="64" t="s">
        <v>321</v>
      </c>
      <c r="D84" s="84">
        <f>D85</f>
        <v>2500</v>
      </c>
      <c r="E84" s="94">
        <f>E85</f>
        <v>0</v>
      </c>
      <c r="F84" s="96">
        <f t="shared" si="5"/>
        <v>2500</v>
      </c>
    </row>
    <row r="85" spans="1:6" ht="21.75" customHeight="1">
      <c r="A85" s="86" t="s">
        <v>250</v>
      </c>
      <c r="B85" s="83">
        <v>200</v>
      </c>
      <c r="C85" s="64" t="s">
        <v>309</v>
      </c>
      <c r="D85" s="82">
        <f t="shared" ref="D85:E87" si="7">D86</f>
        <v>2500</v>
      </c>
      <c r="E85" s="82">
        <f t="shared" si="7"/>
        <v>0</v>
      </c>
      <c r="F85" s="96">
        <f t="shared" si="5"/>
        <v>2500</v>
      </c>
    </row>
    <row r="86" spans="1:6" ht="11.25" customHeight="1">
      <c r="A86" s="86" t="s">
        <v>120</v>
      </c>
      <c r="B86" s="83">
        <v>200</v>
      </c>
      <c r="C86" s="64" t="s">
        <v>310</v>
      </c>
      <c r="D86" s="82">
        <f t="shared" si="7"/>
        <v>2500</v>
      </c>
      <c r="E86" s="82">
        <f t="shared" si="7"/>
        <v>0</v>
      </c>
      <c r="F86" s="96">
        <f t="shared" si="5"/>
        <v>2500</v>
      </c>
    </row>
    <row r="87" spans="1:6" ht="21.75" customHeight="1">
      <c r="A87" s="86" t="s">
        <v>121</v>
      </c>
      <c r="B87" s="83">
        <v>200</v>
      </c>
      <c r="C87" s="64" t="s">
        <v>311</v>
      </c>
      <c r="D87" s="82">
        <f t="shared" si="7"/>
        <v>2500</v>
      </c>
      <c r="E87" s="82">
        <f t="shared" si="7"/>
        <v>0</v>
      </c>
      <c r="F87" s="96">
        <f t="shared" si="5"/>
        <v>2500</v>
      </c>
    </row>
    <row r="88" spans="1:6" ht="12.75" customHeight="1">
      <c r="A88" s="86" t="s">
        <v>123</v>
      </c>
      <c r="B88" s="83">
        <v>200</v>
      </c>
      <c r="C88" s="64" t="s">
        <v>312</v>
      </c>
      <c r="D88" s="82">
        <v>2500</v>
      </c>
      <c r="E88" s="82">
        <v>0</v>
      </c>
      <c r="F88" s="96">
        <f t="shared" si="5"/>
        <v>2500</v>
      </c>
    </row>
    <row r="89" spans="1:6" ht="20.25" customHeight="1">
      <c r="A89" s="86" t="s">
        <v>314</v>
      </c>
      <c r="B89" s="95">
        <v>200</v>
      </c>
      <c r="C89" s="64" t="s">
        <v>322</v>
      </c>
      <c r="D89" s="94">
        <f t="shared" ref="D89:E92" si="8">D90</f>
        <v>20000</v>
      </c>
      <c r="E89" s="94">
        <f t="shared" si="8"/>
        <v>0</v>
      </c>
      <c r="F89" s="96">
        <f t="shared" si="5"/>
        <v>20000</v>
      </c>
    </row>
    <row r="90" spans="1:6" ht="22.5" customHeight="1">
      <c r="A90" s="86" t="s">
        <v>269</v>
      </c>
      <c r="B90" s="95">
        <v>200</v>
      </c>
      <c r="C90" s="64" t="s">
        <v>323</v>
      </c>
      <c r="D90" s="94">
        <f t="shared" si="8"/>
        <v>20000</v>
      </c>
      <c r="E90" s="94">
        <f t="shared" si="8"/>
        <v>0</v>
      </c>
      <c r="F90" s="96">
        <f t="shared" si="5"/>
        <v>20000</v>
      </c>
    </row>
    <row r="91" spans="1:6" ht="21.75" customHeight="1">
      <c r="A91" s="86" t="s">
        <v>277</v>
      </c>
      <c r="B91" s="83">
        <v>200</v>
      </c>
      <c r="C91" s="64" t="s">
        <v>313</v>
      </c>
      <c r="D91" s="82">
        <f t="shared" si="8"/>
        <v>20000</v>
      </c>
      <c r="E91" s="94">
        <f t="shared" si="8"/>
        <v>0</v>
      </c>
      <c r="F91" s="96">
        <f t="shared" si="5"/>
        <v>20000</v>
      </c>
    </row>
    <row r="92" spans="1:6" ht="12.75" customHeight="1">
      <c r="A92" s="86" t="s">
        <v>120</v>
      </c>
      <c r="B92" s="95">
        <v>200</v>
      </c>
      <c r="C92" s="64" t="s">
        <v>324</v>
      </c>
      <c r="D92" s="82">
        <f t="shared" si="8"/>
        <v>20000</v>
      </c>
      <c r="E92" s="94">
        <f t="shared" si="8"/>
        <v>0</v>
      </c>
      <c r="F92" s="96">
        <f t="shared" si="5"/>
        <v>20000</v>
      </c>
    </row>
    <row r="93" spans="1:6" ht="15" customHeight="1">
      <c r="A93" s="86" t="s">
        <v>135</v>
      </c>
      <c r="B93" s="95">
        <v>200</v>
      </c>
      <c r="C93" s="64" t="s">
        <v>325</v>
      </c>
      <c r="D93" s="82">
        <v>20000</v>
      </c>
      <c r="E93" s="82">
        <v>0</v>
      </c>
      <c r="F93" s="96">
        <f t="shared" si="5"/>
        <v>20000</v>
      </c>
    </row>
    <row r="94" spans="1:6" ht="35.25" hidden="1" customHeight="1">
      <c r="A94" s="86"/>
      <c r="B94" s="83"/>
      <c r="C94" s="64"/>
      <c r="D94" s="82"/>
      <c r="E94" s="94"/>
      <c r="F94" s="96"/>
    </row>
    <row r="95" spans="1:6" ht="21.75" hidden="1" customHeight="1">
      <c r="A95" s="86"/>
      <c r="B95" s="95"/>
      <c r="C95" s="64"/>
      <c r="D95" s="94"/>
      <c r="E95" s="94"/>
      <c r="F95" s="96"/>
    </row>
    <row r="96" spans="1:6" ht="21.75" hidden="1" customHeight="1">
      <c r="A96" s="86"/>
      <c r="B96" s="95"/>
      <c r="C96" s="64"/>
      <c r="D96" s="94"/>
      <c r="E96" s="94"/>
      <c r="F96" s="96"/>
    </row>
    <row r="97" spans="1:6" ht="23.25" hidden="1" customHeight="1">
      <c r="A97" s="86"/>
      <c r="B97" s="95"/>
      <c r="C97" s="64"/>
      <c r="D97" s="82"/>
      <c r="E97" s="94"/>
      <c r="F97" s="96"/>
    </row>
    <row r="98" spans="1:6" ht="15.75" hidden="1" customHeight="1">
      <c r="A98" s="86"/>
      <c r="B98" s="95"/>
      <c r="C98" s="64"/>
      <c r="D98" s="94"/>
      <c r="E98" s="94"/>
      <c r="F98" s="96"/>
    </row>
    <row r="99" spans="1:6" ht="12.75" hidden="1" customHeight="1">
      <c r="A99" s="86"/>
      <c r="B99" s="95"/>
      <c r="C99" s="64"/>
      <c r="D99" s="94"/>
      <c r="E99" s="94"/>
      <c r="F99" s="96"/>
    </row>
    <row r="100" spans="1:6" ht="14.25" customHeight="1">
      <c r="A100" s="86" t="s">
        <v>437</v>
      </c>
      <c r="B100" s="95">
        <v>200</v>
      </c>
      <c r="C100" s="64" t="s">
        <v>330</v>
      </c>
      <c r="D100" s="94">
        <f>D101</f>
        <v>207200</v>
      </c>
      <c r="E100" s="94">
        <f>E101</f>
        <v>0</v>
      </c>
      <c r="F100" s="96">
        <f t="shared" si="5"/>
        <v>207200</v>
      </c>
    </row>
    <row r="101" spans="1:6" ht="15.75" customHeight="1">
      <c r="A101" s="86" t="s">
        <v>326</v>
      </c>
      <c r="B101" s="95">
        <v>200</v>
      </c>
      <c r="C101" s="64" t="s">
        <v>329</v>
      </c>
      <c r="D101" s="94">
        <f>D102+D108</f>
        <v>207200</v>
      </c>
      <c r="E101" s="94">
        <f>E102+E108</f>
        <v>0</v>
      </c>
      <c r="F101" s="96">
        <f t="shared" si="5"/>
        <v>207200</v>
      </c>
    </row>
    <row r="102" spans="1:6" ht="21.75" customHeight="1">
      <c r="A102" s="86" t="s">
        <v>327</v>
      </c>
      <c r="B102" s="95">
        <v>200</v>
      </c>
      <c r="C102" s="64" t="s">
        <v>331</v>
      </c>
      <c r="D102" s="94">
        <f t="shared" ref="D102:E106" si="9">D103</f>
        <v>103600</v>
      </c>
      <c r="E102" s="94">
        <f t="shared" si="9"/>
        <v>0</v>
      </c>
      <c r="F102" s="96">
        <f t="shared" si="5"/>
        <v>103600</v>
      </c>
    </row>
    <row r="103" spans="1:6" ht="23.25" customHeight="1">
      <c r="A103" s="86" t="s">
        <v>314</v>
      </c>
      <c r="B103" s="95">
        <v>200</v>
      </c>
      <c r="C103" s="64" t="s">
        <v>332</v>
      </c>
      <c r="D103" s="94">
        <f t="shared" si="9"/>
        <v>103600</v>
      </c>
      <c r="E103" s="94">
        <f t="shared" si="9"/>
        <v>0</v>
      </c>
      <c r="F103" s="96">
        <f t="shared" si="5"/>
        <v>103600</v>
      </c>
    </row>
    <row r="104" spans="1:6" ht="24.75" customHeight="1">
      <c r="A104" s="86" t="s">
        <v>269</v>
      </c>
      <c r="B104" s="95">
        <v>200</v>
      </c>
      <c r="C104" s="64" t="s">
        <v>333</v>
      </c>
      <c r="D104" s="94">
        <f t="shared" si="9"/>
        <v>103600</v>
      </c>
      <c r="E104" s="94">
        <f t="shared" si="9"/>
        <v>0</v>
      </c>
      <c r="F104" s="96">
        <f t="shared" si="5"/>
        <v>103600</v>
      </c>
    </row>
    <row r="105" spans="1:6" ht="24.75" customHeight="1">
      <c r="A105" s="86" t="s">
        <v>277</v>
      </c>
      <c r="B105" s="95">
        <v>200</v>
      </c>
      <c r="C105" s="64" t="s">
        <v>334</v>
      </c>
      <c r="D105" s="94">
        <f t="shared" si="9"/>
        <v>103600</v>
      </c>
      <c r="E105" s="94">
        <f t="shared" si="9"/>
        <v>0</v>
      </c>
      <c r="F105" s="96">
        <f t="shared" si="5"/>
        <v>103600</v>
      </c>
    </row>
    <row r="106" spans="1:6" ht="15.75" customHeight="1">
      <c r="A106" s="86" t="s">
        <v>120</v>
      </c>
      <c r="B106" s="95">
        <v>200</v>
      </c>
      <c r="C106" s="64" t="s">
        <v>335</v>
      </c>
      <c r="D106" s="94">
        <f t="shared" si="9"/>
        <v>103600</v>
      </c>
      <c r="E106" s="94">
        <f t="shared" si="9"/>
        <v>0</v>
      </c>
      <c r="F106" s="96">
        <f t="shared" si="5"/>
        <v>103600</v>
      </c>
    </row>
    <row r="107" spans="1:6" ht="12.75" customHeight="1">
      <c r="A107" s="86" t="s">
        <v>136</v>
      </c>
      <c r="B107" s="95">
        <v>200</v>
      </c>
      <c r="C107" s="64" t="s">
        <v>336</v>
      </c>
      <c r="D107" s="94">
        <v>103600</v>
      </c>
      <c r="E107" s="94">
        <v>0</v>
      </c>
      <c r="F107" s="96">
        <f t="shared" si="5"/>
        <v>103600</v>
      </c>
    </row>
    <row r="108" spans="1:6" ht="21.75" customHeight="1">
      <c r="A108" s="86" t="s">
        <v>328</v>
      </c>
      <c r="B108" s="95">
        <v>200</v>
      </c>
      <c r="C108" s="64" t="s">
        <v>338</v>
      </c>
      <c r="D108" s="94">
        <f t="shared" ref="D108:E112" si="10">D109</f>
        <v>103600</v>
      </c>
      <c r="E108" s="94">
        <f t="shared" si="10"/>
        <v>0</v>
      </c>
      <c r="F108" s="96">
        <f t="shared" si="5"/>
        <v>103600</v>
      </c>
    </row>
    <row r="109" spans="1:6" ht="22.5" customHeight="1">
      <c r="A109" s="86" t="s">
        <v>314</v>
      </c>
      <c r="B109" s="95">
        <v>200</v>
      </c>
      <c r="C109" s="64" t="s">
        <v>339</v>
      </c>
      <c r="D109" s="94">
        <f t="shared" si="10"/>
        <v>103600</v>
      </c>
      <c r="E109" s="94">
        <f t="shared" si="10"/>
        <v>0</v>
      </c>
      <c r="F109" s="96">
        <f t="shared" si="5"/>
        <v>103600</v>
      </c>
    </row>
    <row r="110" spans="1:6" ht="21.75" customHeight="1">
      <c r="A110" s="86" t="s">
        <v>269</v>
      </c>
      <c r="B110" s="95">
        <v>200</v>
      </c>
      <c r="C110" s="64" t="s">
        <v>340</v>
      </c>
      <c r="D110" s="94">
        <f t="shared" si="10"/>
        <v>103600</v>
      </c>
      <c r="E110" s="94">
        <f t="shared" si="10"/>
        <v>0</v>
      </c>
      <c r="F110" s="96">
        <f t="shared" si="5"/>
        <v>103600</v>
      </c>
    </row>
    <row r="111" spans="1:6" ht="21.75" customHeight="1">
      <c r="A111" s="86" t="s">
        <v>277</v>
      </c>
      <c r="B111" s="95">
        <v>200</v>
      </c>
      <c r="C111" s="64" t="s">
        <v>341</v>
      </c>
      <c r="D111" s="94">
        <f t="shared" si="10"/>
        <v>103600</v>
      </c>
      <c r="E111" s="94">
        <f t="shared" si="10"/>
        <v>0</v>
      </c>
      <c r="F111" s="96">
        <f t="shared" si="5"/>
        <v>103600</v>
      </c>
    </row>
    <row r="112" spans="1:6" ht="14.25" customHeight="1">
      <c r="A112" s="86" t="s">
        <v>120</v>
      </c>
      <c r="B112" s="95">
        <v>200</v>
      </c>
      <c r="C112" s="64" t="s">
        <v>342</v>
      </c>
      <c r="D112" s="94">
        <f t="shared" si="10"/>
        <v>103600</v>
      </c>
      <c r="E112" s="94">
        <f t="shared" si="10"/>
        <v>0</v>
      </c>
      <c r="F112" s="96">
        <f t="shared" si="5"/>
        <v>103600</v>
      </c>
    </row>
    <row r="113" spans="1:6" s="101" customFormat="1" ht="12" customHeight="1">
      <c r="A113" s="97" t="s">
        <v>136</v>
      </c>
      <c r="B113" s="98">
        <v>200</v>
      </c>
      <c r="C113" s="99" t="s">
        <v>337</v>
      </c>
      <c r="D113" s="100">
        <v>103600</v>
      </c>
      <c r="E113" s="100"/>
      <c r="F113" s="96">
        <f t="shared" si="5"/>
        <v>103600</v>
      </c>
    </row>
    <row r="114" spans="1:6" ht="12.75" customHeight="1">
      <c r="A114" s="86" t="s">
        <v>148</v>
      </c>
      <c r="B114" s="61">
        <v>200</v>
      </c>
      <c r="C114" s="64" t="s">
        <v>149</v>
      </c>
      <c r="D114" s="65">
        <f t="shared" ref="D114:E119" si="11">D115</f>
        <v>50000</v>
      </c>
      <c r="E114" s="94">
        <f t="shared" si="11"/>
        <v>0</v>
      </c>
      <c r="F114" s="96">
        <f t="shared" si="5"/>
        <v>50000</v>
      </c>
    </row>
    <row r="115" spans="1:6" ht="9.75" customHeight="1">
      <c r="A115" s="86" t="s">
        <v>148</v>
      </c>
      <c r="B115" s="61">
        <v>200</v>
      </c>
      <c r="C115" s="64" t="s">
        <v>150</v>
      </c>
      <c r="D115" s="65">
        <f t="shared" si="11"/>
        <v>50000</v>
      </c>
      <c r="E115" s="94">
        <f t="shared" si="11"/>
        <v>0</v>
      </c>
      <c r="F115" s="96">
        <f t="shared" si="5"/>
        <v>50000</v>
      </c>
    </row>
    <row r="116" spans="1:6" ht="10.5" customHeight="1">
      <c r="A116" s="86" t="s">
        <v>151</v>
      </c>
      <c r="B116" s="61">
        <v>200</v>
      </c>
      <c r="C116" s="64" t="s">
        <v>152</v>
      </c>
      <c r="D116" s="65">
        <f t="shared" si="11"/>
        <v>50000</v>
      </c>
      <c r="E116" s="94">
        <f t="shared" si="11"/>
        <v>0</v>
      </c>
      <c r="F116" s="96">
        <f t="shared" si="5"/>
        <v>50000</v>
      </c>
    </row>
    <row r="117" spans="1:6" ht="11.25" customHeight="1">
      <c r="A117" s="86" t="s">
        <v>287</v>
      </c>
      <c r="B117" s="95">
        <v>200</v>
      </c>
      <c r="C117" s="64" t="s">
        <v>343</v>
      </c>
      <c r="D117" s="94">
        <f t="shared" si="11"/>
        <v>50000</v>
      </c>
      <c r="E117" s="94">
        <f t="shared" si="11"/>
        <v>0</v>
      </c>
      <c r="F117" s="96">
        <f t="shared" si="5"/>
        <v>50000</v>
      </c>
    </row>
    <row r="118" spans="1:6" ht="10.5" customHeight="1">
      <c r="A118" s="86" t="s">
        <v>345</v>
      </c>
      <c r="B118" s="61">
        <v>200</v>
      </c>
      <c r="C118" s="64" t="s">
        <v>344</v>
      </c>
      <c r="D118" s="65">
        <f t="shared" si="11"/>
        <v>50000</v>
      </c>
      <c r="E118" s="94">
        <f t="shared" si="11"/>
        <v>0</v>
      </c>
      <c r="F118" s="96">
        <f t="shared" si="5"/>
        <v>50000</v>
      </c>
    </row>
    <row r="119" spans="1:6" ht="12.75" customHeight="1">
      <c r="A119" s="86" t="s">
        <v>120</v>
      </c>
      <c r="B119" s="61">
        <v>200</v>
      </c>
      <c r="C119" s="64" t="s">
        <v>346</v>
      </c>
      <c r="D119" s="65">
        <f t="shared" si="11"/>
        <v>50000</v>
      </c>
      <c r="E119" s="94">
        <f t="shared" si="11"/>
        <v>0</v>
      </c>
      <c r="F119" s="96">
        <f t="shared" si="5"/>
        <v>50000</v>
      </c>
    </row>
    <row r="120" spans="1:6" ht="10.5" customHeight="1">
      <c r="A120" s="86" t="s">
        <v>136</v>
      </c>
      <c r="B120" s="61">
        <v>200</v>
      </c>
      <c r="C120" s="64" t="s">
        <v>347</v>
      </c>
      <c r="D120" s="65">
        <v>50000</v>
      </c>
      <c r="E120" s="65">
        <v>0</v>
      </c>
      <c r="F120" s="96">
        <f t="shared" si="5"/>
        <v>50000</v>
      </c>
    </row>
    <row r="121" spans="1:6" ht="14.25" customHeight="1">
      <c r="A121" s="86" t="s">
        <v>153</v>
      </c>
      <c r="B121" s="61">
        <v>200</v>
      </c>
      <c r="C121" s="64" t="s">
        <v>154</v>
      </c>
      <c r="D121" s="65">
        <f>D122+D130</f>
        <v>35000</v>
      </c>
      <c r="E121" s="102">
        <f>E122+E130</f>
        <v>0</v>
      </c>
      <c r="F121" s="96">
        <f t="shared" si="5"/>
        <v>35000</v>
      </c>
    </row>
    <row r="122" spans="1:6" ht="22.5" customHeight="1">
      <c r="A122" s="86" t="s">
        <v>440</v>
      </c>
      <c r="B122" s="61">
        <v>200</v>
      </c>
      <c r="C122" s="64" t="s">
        <v>441</v>
      </c>
      <c r="D122" s="65">
        <f t="shared" ref="D122:E128" si="12">D123</f>
        <v>30000</v>
      </c>
      <c r="E122" s="94">
        <f t="shared" si="12"/>
        <v>0</v>
      </c>
      <c r="F122" s="96">
        <f t="shared" si="5"/>
        <v>30000</v>
      </c>
    </row>
    <row r="123" spans="1:6" ht="14.25" customHeight="1">
      <c r="A123" s="86" t="s">
        <v>443</v>
      </c>
      <c r="B123" s="61">
        <v>200</v>
      </c>
      <c r="C123" s="64" t="s">
        <v>442</v>
      </c>
      <c r="D123" s="65">
        <f t="shared" si="12"/>
        <v>30000</v>
      </c>
      <c r="E123" s="94">
        <f t="shared" si="12"/>
        <v>0</v>
      </c>
      <c r="F123" s="96">
        <f t="shared" si="5"/>
        <v>30000</v>
      </c>
    </row>
    <row r="124" spans="1:6" ht="22.5" customHeight="1">
      <c r="A124" s="86" t="s">
        <v>314</v>
      </c>
      <c r="B124" s="95">
        <v>200</v>
      </c>
      <c r="C124" s="64" t="s">
        <v>444</v>
      </c>
      <c r="D124" s="94">
        <f t="shared" si="12"/>
        <v>30000</v>
      </c>
      <c r="E124" s="94">
        <f t="shared" si="12"/>
        <v>0</v>
      </c>
      <c r="F124" s="96">
        <f t="shared" si="5"/>
        <v>30000</v>
      </c>
    </row>
    <row r="125" spans="1:6" ht="22.5" customHeight="1">
      <c r="A125" s="86" t="s">
        <v>269</v>
      </c>
      <c r="B125" s="95">
        <v>200</v>
      </c>
      <c r="C125" s="64" t="s">
        <v>445</v>
      </c>
      <c r="D125" s="94">
        <f t="shared" si="12"/>
        <v>30000</v>
      </c>
      <c r="E125" s="94">
        <f t="shared" si="12"/>
        <v>0</v>
      </c>
      <c r="F125" s="96">
        <f t="shared" si="5"/>
        <v>30000</v>
      </c>
    </row>
    <row r="126" spans="1:6" ht="22.5" customHeight="1">
      <c r="A126" s="86" t="s">
        <v>277</v>
      </c>
      <c r="B126" s="61">
        <v>200</v>
      </c>
      <c r="C126" s="64" t="s">
        <v>446</v>
      </c>
      <c r="D126" s="65">
        <f t="shared" si="12"/>
        <v>30000</v>
      </c>
      <c r="E126" s="94">
        <f t="shared" si="12"/>
        <v>0</v>
      </c>
      <c r="F126" s="96">
        <f t="shared" si="5"/>
        <v>30000</v>
      </c>
    </row>
    <row r="127" spans="1:6" ht="12.75" customHeight="1">
      <c r="A127" s="86" t="s">
        <v>120</v>
      </c>
      <c r="B127" s="61">
        <v>200</v>
      </c>
      <c r="C127" s="64" t="s">
        <v>348</v>
      </c>
      <c r="D127" s="65">
        <f t="shared" si="12"/>
        <v>30000</v>
      </c>
      <c r="E127" s="94">
        <f t="shared" si="12"/>
        <v>0</v>
      </c>
      <c r="F127" s="96">
        <f t="shared" si="5"/>
        <v>30000</v>
      </c>
    </row>
    <row r="128" spans="1:6" ht="14.25" customHeight="1">
      <c r="A128" s="86" t="s">
        <v>130</v>
      </c>
      <c r="B128" s="95">
        <v>200</v>
      </c>
      <c r="C128" s="64" t="s">
        <v>447</v>
      </c>
      <c r="D128" s="94">
        <f t="shared" si="12"/>
        <v>30000</v>
      </c>
      <c r="E128" s="94">
        <f t="shared" si="12"/>
        <v>0</v>
      </c>
      <c r="F128" s="96">
        <f t="shared" si="5"/>
        <v>30000</v>
      </c>
    </row>
    <row r="129" spans="1:6" ht="12.75" customHeight="1">
      <c r="A129" s="86" t="s">
        <v>135</v>
      </c>
      <c r="B129" s="61">
        <v>200</v>
      </c>
      <c r="C129" s="64" t="s">
        <v>448</v>
      </c>
      <c r="D129" s="65">
        <v>30000</v>
      </c>
      <c r="E129" s="65">
        <v>0</v>
      </c>
      <c r="F129" s="96">
        <f t="shared" si="5"/>
        <v>30000</v>
      </c>
    </row>
    <row r="130" spans="1:6" ht="12.75" customHeight="1">
      <c r="A130" s="86" t="s">
        <v>155</v>
      </c>
      <c r="B130" s="103">
        <v>200</v>
      </c>
      <c r="C130" s="64" t="s">
        <v>449</v>
      </c>
      <c r="D130" s="102">
        <f t="shared" ref="D130:E135" si="13">D131</f>
        <v>5000</v>
      </c>
      <c r="E130" s="102">
        <f t="shared" si="13"/>
        <v>0</v>
      </c>
      <c r="F130" s="104">
        <f t="shared" si="5"/>
        <v>5000</v>
      </c>
    </row>
    <row r="131" spans="1:6" ht="33.75" customHeight="1">
      <c r="A131" s="86" t="s">
        <v>450</v>
      </c>
      <c r="B131" s="103">
        <v>200</v>
      </c>
      <c r="C131" s="64" t="s">
        <v>451</v>
      </c>
      <c r="D131" s="102">
        <f t="shared" si="13"/>
        <v>5000</v>
      </c>
      <c r="E131" s="102">
        <f t="shared" si="13"/>
        <v>0</v>
      </c>
      <c r="F131" s="104">
        <f t="shared" si="5"/>
        <v>5000</v>
      </c>
    </row>
    <row r="132" spans="1:6" ht="23.25" customHeight="1">
      <c r="A132" s="86" t="s">
        <v>314</v>
      </c>
      <c r="B132" s="103">
        <v>200</v>
      </c>
      <c r="C132" s="64" t="s">
        <v>452</v>
      </c>
      <c r="D132" s="102">
        <f t="shared" si="13"/>
        <v>5000</v>
      </c>
      <c r="E132" s="102">
        <f t="shared" si="13"/>
        <v>0</v>
      </c>
      <c r="F132" s="104">
        <f t="shared" si="5"/>
        <v>5000</v>
      </c>
    </row>
    <row r="133" spans="1:6" ht="24" customHeight="1">
      <c r="A133" s="86" t="s">
        <v>269</v>
      </c>
      <c r="B133" s="103">
        <v>200</v>
      </c>
      <c r="C133" s="64" t="s">
        <v>453</v>
      </c>
      <c r="D133" s="102">
        <f t="shared" si="13"/>
        <v>5000</v>
      </c>
      <c r="E133" s="102">
        <f t="shared" si="13"/>
        <v>0</v>
      </c>
      <c r="F133" s="104">
        <f t="shared" si="5"/>
        <v>5000</v>
      </c>
    </row>
    <row r="134" spans="1:6" ht="24" customHeight="1">
      <c r="A134" s="86" t="s">
        <v>277</v>
      </c>
      <c r="B134" s="103">
        <v>200</v>
      </c>
      <c r="C134" s="64" t="s">
        <v>454</v>
      </c>
      <c r="D134" s="102">
        <f t="shared" si="13"/>
        <v>5000</v>
      </c>
      <c r="E134" s="102">
        <f t="shared" si="13"/>
        <v>0</v>
      </c>
      <c r="F134" s="104">
        <f t="shared" si="5"/>
        <v>5000</v>
      </c>
    </row>
    <row r="135" spans="1:6" ht="12.75" customHeight="1">
      <c r="A135" s="86" t="s">
        <v>137</v>
      </c>
      <c r="B135" s="103">
        <v>200</v>
      </c>
      <c r="C135" s="64" t="s">
        <v>455</v>
      </c>
      <c r="D135" s="102">
        <f t="shared" si="13"/>
        <v>5000</v>
      </c>
      <c r="E135" s="102">
        <f t="shared" si="13"/>
        <v>0</v>
      </c>
      <c r="F135" s="104">
        <f t="shared" si="5"/>
        <v>5000</v>
      </c>
    </row>
    <row r="136" spans="1:6" ht="12.75" customHeight="1">
      <c r="A136" s="86" t="s">
        <v>138</v>
      </c>
      <c r="B136" s="103">
        <v>200</v>
      </c>
      <c r="C136" s="64" t="s">
        <v>456</v>
      </c>
      <c r="D136" s="102">
        <v>5000</v>
      </c>
      <c r="E136" s="102">
        <v>0</v>
      </c>
      <c r="F136" s="104">
        <f t="shared" si="5"/>
        <v>5000</v>
      </c>
    </row>
    <row r="137" spans="1:6" ht="12.75" customHeight="1">
      <c r="A137" s="86" t="s">
        <v>156</v>
      </c>
      <c r="B137" s="61">
        <v>200</v>
      </c>
      <c r="C137" s="64" t="s">
        <v>157</v>
      </c>
      <c r="D137" s="65">
        <f t="shared" ref="D137:E139" si="14">D138</f>
        <v>139300</v>
      </c>
      <c r="E137" s="65">
        <f t="shared" si="14"/>
        <v>51740.76</v>
      </c>
      <c r="F137" s="96">
        <f t="shared" si="5"/>
        <v>87559.239999999991</v>
      </c>
    </row>
    <row r="138" spans="1:6" ht="15" customHeight="1">
      <c r="A138" s="86" t="s">
        <v>158</v>
      </c>
      <c r="B138" s="61">
        <v>200</v>
      </c>
      <c r="C138" s="64" t="s">
        <v>159</v>
      </c>
      <c r="D138" s="65">
        <f t="shared" si="14"/>
        <v>139300</v>
      </c>
      <c r="E138" s="65">
        <f t="shared" si="14"/>
        <v>51740.76</v>
      </c>
      <c r="F138" s="96">
        <f t="shared" si="5"/>
        <v>87559.239999999991</v>
      </c>
    </row>
    <row r="139" spans="1:6" ht="21" customHeight="1">
      <c r="A139" s="86" t="s">
        <v>160</v>
      </c>
      <c r="B139" s="61">
        <v>200</v>
      </c>
      <c r="C139" s="64" t="s">
        <v>161</v>
      </c>
      <c r="D139" s="65">
        <f t="shared" si="14"/>
        <v>139300</v>
      </c>
      <c r="E139" s="65">
        <f t="shared" si="14"/>
        <v>51740.76</v>
      </c>
      <c r="F139" s="96">
        <f t="shared" si="5"/>
        <v>87559.239999999991</v>
      </c>
    </row>
    <row r="140" spans="1:6" ht="22.5" customHeight="1">
      <c r="A140" s="86" t="s">
        <v>162</v>
      </c>
      <c r="B140" s="61">
        <v>200</v>
      </c>
      <c r="C140" s="64" t="s">
        <v>163</v>
      </c>
      <c r="D140" s="65">
        <f>D141+D148</f>
        <v>139300</v>
      </c>
      <c r="E140" s="94">
        <f>E141+E148</f>
        <v>51740.76</v>
      </c>
      <c r="F140" s="96">
        <f t="shared" si="5"/>
        <v>87559.239999999991</v>
      </c>
    </row>
    <row r="141" spans="1:6" ht="54" customHeight="1">
      <c r="A141" s="106" t="s">
        <v>435</v>
      </c>
      <c r="B141" s="95">
        <v>200</v>
      </c>
      <c r="C141" s="64" t="s">
        <v>349</v>
      </c>
      <c r="D141" s="94">
        <f>D142</f>
        <v>129800</v>
      </c>
      <c r="E141" s="94">
        <f>E142</f>
        <v>51740.76</v>
      </c>
      <c r="F141" s="96">
        <f t="shared" si="5"/>
        <v>78059.239999999991</v>
      </c>
    </row>
    <row r="142" spans="1:6" ht="22.5" customHeight="1">
      <c r="A142" s="86" t="s">
        <v>242</v>
      </c>
      <c r="B142" s="95">
        <v>200</v>
      </c>
      <c r="C142" s="64" t="s">
        <v>350</v>
      </c>
      <c r="D142" s="94">
        <f>D143</f>
        <v>129800</v>
      </c>
      <c r="E142" s="94">
        <f>E143</f>
        <v>51740.76</v>
      </c>
      <c r="F142" s="96">
        <f t="shared" si="5"/>
        <v>78059.239999999991</v>
      </c>
    </row>
    <row r="143" spans="1:6" ht="12.75" customHeight="1">
      <c r="A143" s="86" t="s">
        <v>244</v>
      </c>
      <c r="B143" s="61">
        <v>200</v>
      </c>
      <c r="C143" s="64" t="s">
        <v>351</v>
      </c>
      <c r="D143" s="65">
        <f>D144</f>
        <v>129800</v>
      </c>
      <c r="E143" s="65">
        <f>E144+E151</f>
        <v>51740.76</v>
      </c>
      <c r="F143" s="96">
        <f t="shared" ref="F143:F234" si="15">D143-E143</f>
        <v>78059.239999999991</v>
      </c>
    </row>
    <row r="144" spans="1:6" ht="11.25" customHeight="1">
      <c r="A144" s="86" t="s">
        <v>120</v>
      </c>
      <c r="B144" s="61">
        <v>200</v>
      </c>
      <c r="C144" s="64" t="s">
        <v>352</v>
      </c>
      <c r="D144" s="65">
        <f>D145</f>
        <v>129800</v>
      </c>
      <c r="E144" s="65">
        <f>E145</f>
        <v>51740.76</v>
      </c>
      <c r="F144" s="96">
        <f t="shared" si="15"/>
        <v>78059.239999999991</v>
      </c>
    </row>
    <row r="145" spans="1:6" ht="21" customHeight="1">
      <c r="A145" s="86" t="s">
        <v>121</v>
      </c>
      <c r="B145" s="61">
        <v>200</v>
      </c>
      <c r="C145" s="64" t="s">
        <v>353</v>
      </c>
      <c r="D145" s="65">
        <f>D146+D147</f>
        <v>129800</v>
      </c>
      <c r="E145" s="65">
        <f>E146+E147</f>
        <v>51740.76</v>
      </c>
      <c r="F145" s="96">
        <f t="shared" si="15"/>
        <v>78059.239999999991</v>
      </c>
    </row>
    <row r="146" spans="1:6" ht="11.25" customHeight="1">
      <c r="A146" s="86" t="s">
        <v>122</v>
      </c>
      <c r="B146" s="61">
        <v>200</v>
      </c>
      <c r="C146" s="64" t="s">
        <v>354</v>
      </c>
      <c r="D146" s="65">
        <v>99700</v>
      </c>
      <c r="E146" s="65">
        <v>41074.76</v>
      </c>
      <c r="F146" s="96">
        <f t="shared" si="15"/>
        <v>58625.24</v>
      </c>
    </row>
    <row r="147" spans="1:6" ht="12.75" customHeight="1">
      <c r="A147" s="86" t="s">
        <v>124</v>
      </c>
      <c r="B147" s="61">
        <v>200</v>
      </c>
      <c r="C147" s="64" t="s">
        <v>355</v>
      </c>
      <c r="D147" s="65">
        <v>30100</v>
      </c>
      <c r="E147" s="65">
        <v>10666</v>
      </c>
      <c r="F147" s="96">
        <f t="shared" si="15"/>
        <v>19434</v>
      </c>
    </row>
    <row r="148" spans="1:6" ht="21" customHeight="1">
      <c r="A148" s="86" t="s">
        <v>314</v>
      </c>
      <c r="B148" s="95">
        <v>200</v>
      </c>
      <c r="C148" s="64" t="s">
        <v>357</v>
      </c>
      <c r="D148" s="94">
        <f t="shared" ref="D148:E151" si="16">D149</f>
        <v>9500</v>
      </c>
      <c r="E148" s="94">
        <f t="shared" si="16"/>
        <v>0</v>
      </c>
      <c r="F148" s="96">
        <f t="shared" si="15"/>
        <v>9500</v>
      </c>
    </row>
    <row r="149" spans="1:6" ht="22.5" customHeight="1">
      <c r="A149" s="86" t="s">
        <v>269</v>
      </c>
      <c r="B149" s="95">
        <v>200</v>
      </c>
      <c r="C149" s="64" t="s">
        <v>356</v>
      </c>
      <c r="D149" s="94">
        <f t="shared" si="16"/>
        <v>9500</v>
      </c>
      <c r="E149" s="94">
        <f t="shared" si="16"/>
        <v>0</v>
      </c>
      <c r="F149" s="96">
        <f t="shared" si="15"/>
        <v>9500</v>
      </c>
    </row>
    <row r="150" spans="1:6" ht="21.75" customHeight="1">
      <c r="A150" s="86" t="s">
        <v>277</v>
      </c>
      <c r="B150" s="95">
        <v>200</v>
      </c>
      <c r="C150" s="64" t="s">
        <v>358</v>
      </c>
      <c r="D150" s="94">
        <f t="shared" si="16"/>
        <v>9500</v>
      </c>
      <c r="E150" s="94">
        <f t="shared" si="16"/>
        <v>0</v>
      </c>
      <c r="F150" s="96">
        <f t="shared" si="15"/>
        <v>9500</v>
      </c>
    </row>
    <row r="151" spans="1:6" ht="15" customHeight="1">
      <c r="A151" s="86" t="s">
        <v>137</v>
      </c>
      <c r="B151" s="61">
        <v>200</v>
      </c>
      <c r="C151" s="64" t="s">
        <v>359</v>
      </c>
      <c r="D151" s="65">
        <f t="shared" si="16"/>
        <v>9500</v>
      </c>
      <c r="E151" s="94">
        <f t="shared" si="16"/>
        <v>0</v>
      </c>
      <c r="F151" s="96">
        <f t="shared" si="15"/>
        <v>9500</v>
      </c>
    </row>
    <row r="152" spans="1:6" ht="15" customHeight="1">
      <c r="A152" s="86" t="s">
        <v>138</v>
      </c>
      <c r="B152" s="61">
        <v>200</v>
      </c>
      <c r="C152" s="64" t="s">
        <v>360</v>
      </c>
      <c r="D152" s="65">
        <v>9500</v>
      </c>
      <c r="E152" s="65">
        <v>0</v>
      </c>
      <c r="F152" s="96">
        <f t="shared" si="15"/>
        <v>9500</v>
      </c>
    </row>
    <row r="153" spans="1:6" ht="23.25" customHeight="1">
      <c r="A153" s="86" t="s">
        <v>164</v>
      </c>
      <c r="B153" s="61">
        <v>200</v>
      </c>
      <c r="C153" s="64" t="s">
        <v>165</v>
      </c>
      <c r="D153" s="65">
        <f>D154</f>
        <v>87700</v>
      </c>
      <c r="E153" s="94">
        <f>E154</f>
        <v>39736.1</v>
      </c>
      <c r="F153" s="96">
        <f t="shared" si="15"/>
        <v>47963.9</v>
      </c>
    </row>
    <row r="154" spans="1:6" ht="32.25" customHeight="1">
      <c r="A154" s="86" t="s">
        <v>166</v>
      </c>
      <c r="B154" s="61">
        <v>200</v>
      </c>
      <c r="C154" s="64" t="s">
        <v>167</v>
      </c>
      <c r="D154" s="65">
        <f>D155+D162</f>
        <v>87700</v>
      </c>
      <c r="E154" s="94">
        <f>E155+E162</f>
        <v>39736.1</v>
      </c>
      <c r="F154" s="96">
        <f t="shared" si="15"/>
        <v>47963.9</v>
      </c>
    </row>
    <row r="155" spans="1:6" ht="14.25" customHeight="1">
      <c r="A155" s="86" t="s">
        <v>140</v>
      </c>
      <c r="B155" s="61">
        <v>200</v>
      </c>
      <c r="C155" s="64" t="s">
        <v>168</v>
      </c>
      <c r="D155" s="65">
        <f t="shared" ref="D155:E157" si="17">D156</f>
        <v>53700</v>
      </c>
      <c r="E155" s="94">
        <f t="shared" si="17"/>
        <v>26800</v>
      </c>
      <c r="F155" s="96">
        <f t="shared" si="15"/>
        <v>26900</v>
      </c>
    </row>
    <row r="156" spans="1:6" ht="78.75" customHeight="1">
      <c r="A156" s="86" t="s">
        <v>361</v>
      </c>
      <c r="B156" s="61">
        <v>200</v>
      </c>
      <c r="C156" s="64" t="s">
        <v>169</v>
      </c>
      <c r="D156" s="65">
        <f t="shared" si="17"/>
        <v>53700</v>
      </c>
      <c r="E156" s="94">
        <f t="shared" si="17"/>
        <v>26800</v>
      </c>
      <c r="F156" s="96">
        <f t="shared" si="15"/>
        <v>26900</v>
      </c>
    </row>
    <row r="157" spans="1:6" ht="12.75" customHeight="1">
      <c r="A157" s="86" t="s">
        <v>140</v>
      </c>
      <c r="B157" s="95">
        <v>200</v>
      </c>
      <c r="C157" s="64" t="s">
        <v>362</v>
      </c>
      <c r="D157" s="94">
        <f t="shared" si="17"/>
        <v>53700</v>
      </c>
      <c r="E157" s="94">
        <f t="shared" si="17"/>
        <v>26800</v>
      </c>
      <c r="F157" s="96">
        <f t="shared" si="15"/>
        <v>26900</v>
      </c>
    </row>
    <row r="158" spans="1:6" ht="13.5" customHeight="1">
      <c r="A158" s="86" t="s">
        <v>78</v>
      </c>
      <c r="B158" s="61">
        <v>200</v>
      </c>
      <c r="C158" s="64" t="s">
        <v>363</v>
      </c>
      <c r="D158" s="65">
        <f t="shared" ref="D158:E160" si="18">D159</f>
        <v>53700</v>
      </c>
      <c r="E158" s="94">
        <f t="shared" si="18"/>
        <v>26800</v>
      </c>
      <c r="F158" s="96">
        <f t="shared" si="15"/>
        <v>26900</v>
      </c>
    </row>
    <row r="159" spans="1:6" ht="11.25" customHeight="1">
      <c r="A159" s="86" t="s">
        <v>170</v>
      </c>
      <c r="B159" s="61">
        <v>200</v>
      </c>
      <c r="C159" s="64" t="s">
        <v>364</v>
      </c>
      <c r="D159" s="65">
        <f t="shared" si="18"/>
        <v>53700</v>
      </c>
      <c r="E159" s="94">
        <f t="shared" si="18"/>
        <v>26800</v>
      </c>
      <c r="F159" s="96">
        <f t="shared" si="15"/>
        <v>26900</v>
      </c>
    </row>
    <row r="160" spans="1:6" ht="13.5" customHeight="1">
      <c r="A160" s="86" t="s">
        <v>146</v>
      </c>
      <c r="B160" s="61">
        <v>200</v>
      </c>
      <c r="C160" s="64" t="s">
        <v>365</v>
      </c>
      <c r="D160" s="65">
        <f t="shared" si="18"/>
        <v>53700</v>
      </c>
      <c r="E160" s="94">
        <f t="shared" si="18"/>
        <v>26800</v>
      </c>
      <c r="F160" s="96">
        <f t="shared" si="15"/>
        <v>26900</v>
      </c>
    </row>
    <row r="161" spans="1:6" ht="22.5" customHeight="1">
      <c r="A161" s="86" t="s">
        <v>147</v>
      </c>
      <c r="B161" s="61">
        <v>200</v>
      </c>
      <c r="C161" s="64" t="s">
        <v>366</v>
      </c>
      <c r="D161" s="65">
        <v>53700</v>
      </c>
      <c r="E161" s="65">
        <v>26800</v>
      </c>
      <c r="F161" s="96">
        <f t="shared" si="15"/>
        <v>26900</v>
      </c>
    </row>
    <row r="162" spans="1:6" ht="16.5" customHeight="1">
      <c r="A162" s="86" t="s">
        <v>155</v>
      </c>
      <c r="B162" s="61">
        <v>200</v>
      </c>
      <c r="C162" s="64" t="s">
        <v>171</v>
      </c>
      <c r="D162" s="65">
        <f t="shared" ref="D162:E165" si="19">D163</f>
        <v>34000</v>
      </c>
      <c r="E162" s="94">
        <f t="shared" si="19"/>
        <v>12936.1</v>
      </c>
      <c r="F162" s="96">
        <f t="shared" si="15"/>
        <v>21063.9</v>
      </c>
    </row>
    <row r="163" spans="1:6" ht="42.75" customHeight="1">
      <c r="A163" s="86" t="s">
        <v>367</v>
      </c>
      <c r="B163" s="61">
        <v>200</v>
      </c>
      <c r="C163" s="64" t="s">
        <v>172</v>
      </c>
      <c r="D163" s="65">
        <f t="shared" si="19"/>
        <v>34000</v>
      </c>
      <c r="E163" s="94">
        <f t="shared" si="19"/>
        <v>12936.1</v>
      </c>
      <c r="F163" s="96">
        <f t="shared" si="15"/>
        <v>21063.9</v>
      </c>
    </row>
    <row r="164" spans="1:6" ht="22.5" customHeight="1">
      <c r="A164" s="86" t="s">
        <v>314</v>
      </c>
      <c r="B164" s="95">
        <v>200</v>
      </c>
      <c r="C164" s="64" t="s">
        <v>368</v>
      </c>
      <c r="D164" s="94">
        <f t="shared" si="19"/>
        <v>34000</v>
      </c>
      <c r="E164" s="94">
        <f t="shared" si="19"/>
        <v>12936.1</v>
      </c>
      <c r="F164" s="96">
        <f t="shared" si="15"/>
        <v>21063.9</v>
      </c>
    </row>
    <row r="165" spans="1:6" ht="22.5" customHeight="1">
      <c r="A165" s="86" t="s">
        <v>269</v>
      </c>
      <c r="B165" s="95">
        <v>200</v>
      </c>
      <c r="C165" s="64" t="s">
        <v>369</v>
      </c>
      <c r="D165" s="94">
        <f t="shared" si="19"/>
        <v>34000</v>
      </c>
      <c r="E165" s="94">
        <f t="shared" si="19"/>
        <v>12936.1</v>
      </c>
      <c r="F165" s="96">
        <f t="shared" si="15"/>
        <v>21063.9</v>
      </c>
    </row>
    <row r="166" spans="1:6" ht="21.75" customHeight="1">
      <c r="A166" s="86" t="s">
        <v>277</v>
      </c>
      <c r="B166" s="95">
        <v>200</v>
      </c>
      <c r="C166" s="64" t="s">
        <v>370</v>
      </c>
      <c r="D166" s="65">
        <f>D167+D170</f>
        <v>34000</v>
      </c>
      <c r="E166" s="94">
        <f>E167+E170</f>
        <v>12936.1</v>
      </c>
      <c r="F166" s="96">
        <f t="shared" si="15"/>
        <v>21063.9</v>
      </c>
    </row>
    <row r="167" spans="1:6" ht="14.25" customHeight="1">
      <c r="A167" s="86" t="s">
        <v>120</v>
      </c>
      <c r="B167" s="110">
        <v>200</v>
      </c>
      <c r="C167" s="64" t="s">
        <v>512</v>
      </c>
      <c r="D167" s="65">
        <f>D168</f>
        <v>20000</v>
      </c>
      <c r="E167" s="108">
        <f>E168</f>
        <v>1036.0999999999999</v>
      </c>
      <c r="F167" s="96">
        <f>D167-E167</f>
        <v>18963.900000000001</v>
      </c>
    </row>
    <row r="168" spans="1:6" ht="12.75" customHeight="1">
      <c r="A168" s="86" t="s">
        <v>130</v>
      </c>
      <c r="B168" s="110">
        <v>200</v>
      </c>
      <c r="C168" s="64" t="s">
        <v>512</v>
      </c>
      <c r="D168" s="65">
        <f>D169</f>
        <v>20000</v>
      </c>
      <c r="E168" s="108">
        <f>E169</f>
        <v>1036.0999999999999</v>
      </c>
      <c r="F168" s="96">
        <f>D168-E168</f>
        <v>18963.900000000001</v>
      </c>
    </row>
    <row r="169" spans="1:6" ht="13.5" customHeight="1">
      <c r="A169" s="86" t="s">
        <v>135</v>
      </c>
      <c r="B169" s="61">
        <v>200</v>
      </c>
      <c r="C169" s="64" t="s">
        <v>513</v>
      </c>
      <c r="D169" s="65">
        <v>20000</v>
      </c>
      <c r="E169" s="94">
        <v>1036.0999999999999</v>
      </c>
      <c r="F169" s="96">
        <f t="shared" si="15"/>
        <v>18963.900000000001</v>
      </c>
    </row>
    <row r="170" spans="1:6" ht="13.5" customHeight="1">
      <c r="A170" s="86" t="s">
        <v>137</v>
      </c>
      <c r="B170" s="63">
        <v>200</v>
      </c>
      <c r="C170" s="69" t="s">
        <v>371</v>
      </c>
      <c r="D170" s="65">
        <f>D171</f>
        <v>14000</v>
      </c>
      <c r="E170" s="94">
        <f>E171</f>
        <v>11900</v>
      </c>
      <c r="F170" s="96">
        <f t="shared" si="15"/>
        <v>2100</v>
      </c>
    </row>
    <row r="171" spans="1:6" ht="13.5" customHeight="1">
      <c r="A171" s="86" t="s">
        <v>138</v>
      </c>
      <c r="B171" s="63">
        <v>200</v>
      </c>
      <c r="C171" s="69" t="s">
        <v>372</v>
      </c>
      <c r="D171" s="65">
        <v>14000</v>
      </c>
      <c r="E171" s="65">
        <v>11900</v>
      </c>
      <c r="F171" s="96">
        <f t="shared" si="15"/>
        <v>2100</v>
      </c>
    </row>
    <row r="172" spans="1:6" ht="13.5" customHeight="1">
      <c r="A172" s="86" t="s">
        <v>457</v>
      </c>
      <c r="B172" s="103">
        <v>200</v>
      </c>
      <c r="C172" s="69" t="s">
        <v>458</v>
      </c>
      <c r="D172" s="102">
        <f>D173+D192</f>
        <v>364500</v>
      </c>
      <c r="E172" s="112">
        <f>E173+E192</f>
        <v>66859</v>
      </c>
      <c r="F172" s="104">
        <f t="shared" si="15"/>
        <v>297641</v>
      </c>
    </row>
    <row r="173" spans="1:6" ht="13.5" customHeight="1">
      <c r="A173" s="86" t="s">
        <v>459</v>
      </c>
      <c r="B173" s="103">
        <v>200</v>
      </c>
      <c r="C173" s="69" t="s">
        <v>460</v>
      </c>
      <c r="D173" s="102">
        <f>D174+D182</f>
        <v>342500</v>
      </c>
      <c r="E173" s="112">
        <f>E174+E182</f>
        <v>44859</v>
      </c>
      <c r="F173" s="104">
        <f t="shared" si="15"/>
        <v>297641</v>
      </c>
    </row>
    <row r="174" spans="1:6" ht="13.5" customHeight="1">
      <c r="A174" s="86" t="s">
        <v>187</v>
      </c>
      <c r="B174" s="103">
        <v>200</v>
      </c>
      <c r="C174" s="69" t="s">
        <v>461</v>
      </c>
      <c r="D174" s="102">
        <f t="shared" ref="D174:E180" si="20">D175</f>
        <v>245600</v>
      </c>
      <c r="E174" s="102">
        <f t="shared" si="20"/>
        <v>0</v>
      </c>
      <c r="F174" s="104">
        <f t="shared" si="15"/>
        <v>245600</v>
      </c>
    </row>
    <row r="175" spans="1:6" ht="43.5" customHeight="1">
      <c r="A175" s="86" t="s">
        <v>384</v>
      </c>
      <c r="B175" s="103">
        <v>200</v>
      </c>
      <c r="C175" s="69" t="s">
        <v>462</v>
      </c>
      <c r="D175" s="102">
        <f t="shared" si="20"/>
        <v>245600</v>
      </c>
      <c r="E175" s="102">
        <f t="shared" si="20"/>
        <v>0</v>
      </c>
      <c r="F175" s="104">
        <f t="shared" si="15"/>
        <v>245600</v>
      </c>
    </row>
    <row r="176" spans="1:6" ht="22.5" customHeight="1">
      <c r="A176" s="86" t="s">
        <v>314</v>
      </c>
      <c r="B176" s="103">
        <v>200</v>
      </c>
      <c r="C176" s="69" t="s">
        <v>463</v>
      </c>
      <c r="D176" s="102">
        <f t="shared" si="20"/>
        <v>245600</v>
      </c>
      <c r="E176" s="102">
        <f t="shared" si="20"/>
        <v>0</v>
      </c>
      <c r="F176" s="104">
        <f t="shared" si="15"/>
        <v>245600</v>
      </c>
    </row>
    <row r="177" spans="1:6" ht="22.5" customHeight="1">
      <c r="A177" s="86" t="s">
        <v>269</v>
      </c>
      <c r="B177" s="103">
        <v>200</v>
      </c>
      <c r="C177" s="69" t="s">
        <v>464</v>
      </c>
      <c r="D177" s="102">
        <f t="shared" si="20"/>
        <v>245600</v>
      </c>
      <c r="E177" s="102">
        <f t="shared" si="20"/>
        <v>0</v>
      </c>
      <c r="F177" s="104">
        <f t="shared" si="15"/>
        <v>245600</v>
      </c>
    </row>
    <row r="178" spans="1:6" ht="21.75" customHeight="1">
      <c r="A178" s="86" t="s">
        <v>277</v>
      </c>
      <c r="B178" s="103">
        <v>200</v>
      </c>
      <c r="C178" s="69" t="s">
        <v>465</v>
      </c>
      <c r="D178" s="102">
        <f t="shared" si="20"/>
        <v>245600</v>
      </c>
      <c r="E178" s="102">
        <f t="shared" si="20"/>
        <v>0</v>
      </c>
      <c r="F178" s="104">
        <f t="shared" si="15"/>
        <v>245600</v>
      </c>
    </row>
    <row r="179" spans="1:6" ht="13.5" customHeight="1">
      <c r="A179" s="86" t="s">
        <v>120</v>
      </c>
      <c r="B179" s="103">
        <v>200</v>
      </c>
      <c r="C179" s="69" t="s">
        <v>466</v>
      </c>
      <c r="D179" s="102">
        <f t="shared" si="20"/>
        <v>245600</v>
      </c>
      <c r="E179" s="102">
        <f t="shared" si="20"/>
        <v>0</v>
      </c>
      <c r="F179" s="104">
        <f t="shared" si="15"/>
        <v>245600</v>
      </c>
    </row>
    <row r="180" spans="1:6" ht="13.5" customHeight="1">
      <c r="A180" s="86" t="s">
        <v>130</v>
      </c>
      <c r="B180" s="103">
        <v>200</v>
      </c>
      <c r="C180" s="69" t="s">
        <v>467</v>
      </c>
      <c r="D180" s="102">
        <f t="shared" si="20"/>
        <v>245600</v>
      </c>
      <c r="E180" s="102">
        <f t="shared" si="20"/>
        <v>0</v>
      </c>
      <c r="F180" s="104">
        <f t="shared" si="15"/>
        <v>245600</v>
      </c>
    </row>
    <row r="181" spans="1:6" ht="13.5" customHeight="1">
      <c r="A181" s="86" t="s">
        <v>134</v>
      </c>
      <c r="B181" s="103">
        <v>200</v>
      </c>
      <c r="C181" s="69" t="s">
        <v>468</v>
      </c>
      <c r="D181" s="102">
        <v>245600</v>
      </c>
      <c r="E181" s="102">
        <v>0</v>
      </c>
      <c r="F181" s="104">
        <f t="shared" si="15"/>
        <v>245600</v>
      </c>
    </row>
    <row r="182" spans="1:6" ht="13.5" customHeight="1">
      <c r="A182" s="86" t="s">
        <v>155</v>
      </c>
      <c r="B182" s="103">
        <v>200</v>
      </c>
      <c r="C182" s="69" t="s">
        <v>469</v>
      </c>
      <c r="D182" s="102">
        <f t="shared" ref="D182:E189" si="21">D183</f>
        <v>96900</v>
      </c>
      <c r="E182" s="102">
        <f t="shared" si="21"/>
        <v>44859</v>
      </c>
      <c r="F182" s="104">
        <f t="shared" si="15"/>
        <v>52041</v>
      </c>
    </row>
    <row r="183" spans="1:6" ht="45" customHeight="1">
      <c r="A183" s="86" t="s">
        <v>470</v>
      </c>
      <c r="B183" s="103">
        <v>200</v>
      </c>
      <c r="C183" s="69" t="s">
        <v>471</v>
      </c>
      <c r="D183" s="102">
        <f t="shared" si="21"/>
        <v>96900</v>
      </c>
      <c r="E183" s="102">
        <f t="shared" si="21"/>
        <v>44859</v>
      </c>
      <c r="F183" s="104">
        <f t="shared" si="15"/>
        <v>52041</v>
      </c>
    </row>
    <row r="184" spans="1:6" ht="33.75" customHeight="1">
      <c r="A184" s="86" t="s">
        <v>439</v>
      </c>
      <c r="B184" s="103">
        <v>200</v>
      </c>
      <c r="C184" s="69" t="s">
        <v>472</v>
      </c>
      <c r="D184" s="102">
        <f t="shared" si="21"/>
        <v>96900</v>
      </c>
      <c r="E184" s="102">
        <f t="shared" si="21"/>
        <v>44859</v>
      </c>
      <c r="F184" s="104">
        <f t="shared" si="15"/>
        <v>52041</v>
      </c>
    </row>
    <row r="185" spans="1:6" ht="21.75" customHeight="1">
      <c r="A185" s="86" t="s">
        <v>314</v>
      </c>
      <c r="B185" s="103">
        <v>200</v>
      </c>
      <c r="C185" s="69" t="s">
        <v>473</v>
      </c>
      <c r="D185" s="102">
        <f t="shared" si="21"/>
        <v>96900</v>
      </c>
      <c r="E185" s="102">
        <f t="shared" si="21"/>
        <v>44859</v>
      </c>
      <c r="F185" s="104">
        <f t="shared" si="15"/>
        <v>52041</v>
      </c>
    </row>
    <row r="186" spans="1:6" ht="21.75" customHeight="1">
      <c r="A186" s="86" t="s">
        <v>269</v>
      </c>
      <c r="B186" s="103">
        <v>200</v>
      </c>
      <c r="C186" s="69" t="s">
        <v>474</v>
      </c>
      <c r="D186" s="102">
        <f t="shared" si="21"/>
        <v>96900</v>
      </c>
      <c r="E186" s="102">
        <f t="shared" si="21"/>
        <v>44859</v>
      </c>
      <c r="F186" s="104">
        <f t="shared" si="15"/>
        <v>52041</v>
      </c>
    </row>
    <row r="187" spans="1:6" ht="21.75" customHeight="1">
      <c r="A187" s="86" t="s">
        <v>277</v>
      </c>
      <c r="B187" s="103">
        <v>200</v>
      </c>
      <c r="C187" s="69" t="s">
        <v>475</v>
      </c>
      <c r="D187" s="102">
        <f t="shared" si="21"/>
        <v>96900</v>
      </c>
      <c r="E187" s="102">
        <f t="shared" si="21"/>
        <v>44859</v>
      </c>
      <c r="F187" s="104">
        <f t="shared" si="15"/>
        <v>52041</v>
      </c>
    </row>
    <row r="188" spans="1:6" ht="12.75" customHeight="1">
      <c r="A188" s="86" t="s">
        <v>120</v>
      </c>
      <c r="B188" s="103">
        <v>200</v>
      </c>
      <c r="C188" s="69" t="s">
        <v>476</v>
      </c>
      <c r="D188" s="102">
        <f t="shared" si="21"/>
        <v>96900</v>
      </c>
      <c r="E188" s="102">
        <f t="shared" si="21"/>
        <v>44859</v>
      </c>
      <c r="F188" s="104">
        <f t="shared" si="15"/>
        <v>52041</v>
      </c>
    </row>
    <row r="189" spans="1:6" ht="12.75" customHeight="1">
      <c r="A189" s="86" t="s">
        <v>130</v>
      </c>
      <c r="B189" s="103">
        <v>200</v>
      </c>
      <c r="C189" s="69" t="s">
        <v>477</v>
      </c>
      <c r="D189" s="102">
        <f>D190+D191</f>
        <v>96900</v>
      </c>
      <c r="E189" s="102">
        <f t="shared" si="21"/>
        <v>44859</v>
      </c>
      <c r="F189" s="104">
        <f t="shared" si="15"/>
        <v>52041</v>
      </c>
    </row>
    <row r="190" spans="1:6" ht="11.25" customHeight="1">
      <c r="A190" s="86" t="s">
        <v>134</v>
      </c>
      <c r="B190" s="103">
        <v>200</v>
      </c>
      <c r="C190" s="69" t="s">
        <v>478</v>
      </c>
      <c r="D190" s="102">
        <v>69900</v>
      </c>
      <c r="E190" s="102">
        <v>44859</v>
      </c>
      <c r="F190" s="104">
        <f t="shared" si="15"/>
        <v>25041</v>
      </c>
    </row>
    <row r="191" spans="1:6" ht="11.25" customHeight="1">
      <c r="A191" s="86" t="s">
        <v>135</v>
      </c>
      <c r="B191" s="110">
        <v>200</v>
      </c>
      <c r="C191" s="69" t="s">
        <v>514</v>
      </c>
      <c r="D191" s="108">
        <v>27000</v>
      </c>
      <c r="E191" s="108">
        <v>0</v>
      </c>
      <c r="F191" s="111">
        <f t="shared" si="15"/>
        <v>27000</v>
      </c>
    </row>
    <row r="192" spans="1:6" ht="11.25" customHeight="1">
      <c r="A192" s="86" t="s">
        <v>515</v>
      </c>
      <c r="B192" s="110">
        <v>200</v>
      </c>
      <c r="C192" s="69" t="s">
        <v>517</v>
      </c>
      <c r="D192" s="108">
        <f t="shared" ref="D192:E198" si="22">D193</f>
        <v>22000</v>
      </c>
      <c r="E192" s="108">
        <f t="shared" si="22"/>
        <v>22000</v>
      </c>
      <c r="F192" s="111">
        <f t="shared" si="15"/>
        <v>0</v>
      </c>
    </row>
    <row r="193" spans="1:6" ht="11.25" customHeight="1">
      <c r="A193" s="86" t="s">
        <v>140</v>
      </c>
      <c r="B193" s="110">
        <v>200</v>
      </c>
      <c r="C193" s="69" t="s">
        <v>518</v>
      </c>
      <c r="D193" s="108">
        <f t="shared" si="22"/>
        <v>22000</v>
      </c>
      <c r="E193" s="108">
        <f t="shared" si="22"/>
        <v>22000</v>
      </c>
      <c r="F193" s="111">
        <f t="shared" si="15"/>
        <v>0</v>
      </c>
    </row>
    <row r="194" spans="1:6" ht="78" customHeight="1">
      <c r="A194" s="86" t="s">
        <v>516</v>
      </c>
      <c r="B194" s="110">
        <v>200</v>
      </c>
      <c r="C194" s="69" t="s">
        <v>519</v>
      </c>
      <c r="D194" s="108">
        <f t="shared" si="22"/>
        <v>22000</v>
      </c>
      <c r="E194" s="108">
        <f t="shared" si="22"/>
        <v>22000</v>
      </c>
      <c r="F194" s="111">
        <f t="shared" si="15"/>
        <v>0</v>
      </c>
    </row>
    <row r="195" spans="1:6" ht="13.5" customHeight="1">
      <c r="A195" s="86" t="s">
        <v>140</v>
      </c>
      <c r="B195" s="110">
        <v>200</v>
      </c>
      <c r="C195" s="69" t="s">
        <v>524</v>
      </c>
      <c r="D195" s="108">
        <f t="shared" si="22"/>
        <v>22000</v>
      </c>
      <c r="E195" s="108">
        <f t="shared" si="22"/>
        <v>22000</v>
      </c>
      <c r="F195" s="111">
        <f t="shared" si="15"/>
        <v>0</v>
      </c>
    </row>
    <row r="196" spans="1:6" ht="11.25" customHeight="1">
      <c r="A196" s="86" t="s">
        <v>78</v>
      </c>
      <c r="B196" s="110">
        <v>200</v>
      </c>
      <c r="C196" s="69" t="s">
        <v>520</v>
      </c>
      <c r="D196" s="108">
        <f t="shared" si="22"/>
        <v>22000</v>
      </c>
      <c r="E196" s="108">
        <f t="shared" si="22"/>
        <v>22000</v>
      </c>
      <c r="F196" s="111">
        <f t="shared" si="15"/>
        <v>0</v>
      </c>
    </row>
    <row r="197" spans="1:6" ht="11.25" customHeight="1">
      <c r="A197" s="86" t="s">
        <v>120</v>
      </c>
      <c r="B197" s="110">
        <v>200</v>
      </c>
      <c r="C197" s="69" t="s">
        <v>521</v>
      </c>
      <c r="D197" s="108">
        <f t="shared" si="22"/>
        <v>22000</v>
      </c>
      <c r="E197" s="108">
        <f t="shared" si="22"/>
        <v>22000</v>
      </c>
      <c r="F197" s="111">
        <f t="shared" si="15"/>
        <v>0</v>
      </c>
    </row>
    <row r="198" spans="1:6" ht="11.25" customHeight="1">
      <c r="A198" s="86" t="s">
        <v>146</v>
      </c>
      <c r="B198" s="110">
        <v>200</v>
      </c>
      <c r="C198" s="69" t="s">
        <v>522</v>
      </c>
      <c r="D198" s="108">
        <f t="shared" si="22"/>
        <v>22000</v>
      </c>
      <c r="E198" s="108">
        <f t="shared" si="22"/>
        <v>22000</v>
      </c>
      <c r="F198" s="111">
        <f t="shared" si="15"/>
        <v>0</v>
      </c>
    </row>
    <row r="199" spans="1:6" ht="24" customHeight="1">
      <c r="A199" s="86" t="s">
        <v>147</v>
      </c>
      <c r="B199" s="110">
        <v>200</v>
      </c>
      <c r="C199" s="69" t="s">
        <v>523</v>
      </c>
      <c r="D199" s="108">
        <v>22000</v>
      </c>
      <c r="E199" s="108">
        <v>22000</v>
      </c>
      <c r="F199" s="111">
        <f t="shared" si="15"/>
        <v>0</v>
      </c>
    </row>
    <row r="200" spans="1:6" ht="14.25" customHeight="1">
      <c r="A200" s="86" t="s">
        <v>173</v>
      </c>
      <c r="B200" s="61">
        <v>200</v>
      </c>
      <c r="C200" s="64" t="s">
        <v>174</v>
      </c>
      <c r="D200" s="65">
        <f>D201+D217</f>
        <v>7797000</v>
      </c>
      <c r="E200" s="108">
        <f>E201+E217</f>
        <v>416325.77</v>
      </c>
      <c r="F200" s="96">
        <f t="shared" si="15"/>
        <v>7380674.2300000004</v>
      </c>
    </row>
    <row r="201" spans="1:6" ht="21" customHeight="1">
      <c r="A201" s="86" t="s">
        <v>373</v>
      </c>
      <c r="B201" s="95">
        <v>200</v>
      </c>
      <c r="C201" s="64" t="s">
        <v>374</v>
      </c>
      <c r="D201" s="94">
        <f t="shared" ref="D201:E207" si="23">D202</f>
        <v>7072400</v>
      </c>
      <c r="E201" s="108">
        <f t="shared" si="23"/>
        <v>90000</v>
      </c>
      <c r="F201" s="96">
        <f t="shared" si="15"/>
        <v>6982400</v>
      </c>
    </row>
    <row r="202" spans="1:6" ht="12.75" customHeight="1">
      <c r="A202" s="86" t="s">
        <v>187</v>
      </c>
      <c r="B202" s="95">
        <v>200</v>
      </c>
      <c r="C202" s="64" t="s">
        <v>375</v>
      </c>
      <c r="D202" s="94">
        <f>D203+D209</f>
        <v>7072400</v>
      </c>
      <c r="E202" s="108">
        <f>E203+E209</f>
        <v>90000</v>
      </c>
      <c r="F202" s="96">
        <f t="shared" si="15"/>
        <v>6982400</v>
      </c>
    </row>
    <row r="203" spans="1:6" ht="32.25" customHeight="1">
      <c r="A203" s="86" t="s">
        <v>376</v>
      </c>
      <c r="B203" s="95">
        <v>200</v>
      </c>
      <c r="C203" s="64" t="s">
        <v>377</v>
      </c>
      <c r="D203" s="94">
        <f t="shared" si="23"/>
        <v>6982400</v>
      </c>
      <c r="E203" s="94">
        <f t="shared" si="23"/>
        <v>0</v>
      </c>
      <c r="F203" s="96">
        <f t="shared" si="15"/>
        <v>6982400</v>
      </c>
    </row>
    <row r="204" spans="1:6" ht="12.75" customHeight="1">
      <c r="A204" s="86" t="s">
        <v>287</v>
      </c>
      <c r="B204" s="95">
        <v>200</v>
      </c>
      <c r="C204" s="64" t="s">
        <v>378</v>
      </c>
      <c r="D204" s="94">
        <f t="shared" si="23"/>
        <v>6982400</v>
      </c>
      <c r="E204" s="94">
        <f t="shared" si="23"/>
        <v>0</v>
      </c>
      <c r="F204" s="96">
        <f t="shared" si="15"/>
        <v>6982400</v>
      </c>
    </row>
    <row r="205" spans="1:6" ht="44.25" customHeight="1">
      <c r="A205" s="86" t="s">
        <v>379</v>
      </c>
      <c r="B205" s="95">
        <v>200</v>
      </c>
      <c r="C205" s="64" t="s">
        <v>380</v>
      </c>
      <c r="D205" s="94">
        <f t="shared" si="23"/>
        <v>6982400</v>
      </c>
      <c r="E205" s="94">
        <f t="shared" si="23"/>
        <v>0</v>
      </c>
      <c r="F205" s="96">
        <f t="shared" si="15"/>
        <v>6982400</v>
      </c>
    </row>
    <row r="206" spans="1:6" ht="12.75" customHeight="1">
      <c r="A206" s="86" t="s">
        <v>120</v>
      </c>
      <c r="B206" s="95">
        <v>200</v>
      </c>
      <c r="C206" s="64" t="s">
        <v>381</v>
      </c>
      <c r="D206" s="94">
        <f t="shared" si="23"/>
        <v>6982400</v>
      </c>
      <c r="E206" s="94">
        <f t="shared" si="23"/>
        <v>0</v>
      </c>
      <c r="F206" s="96">
        <f t="shared" si="15"/>
        <v>6982400</v>
      </c>
    </row>
    <row r="207" spans="1:6" ht="12" customHeight="1">
      <c r="A207" s="86" t="s">
        <v>130</v>
      </c>
      <c r="B207" s="95">
        <v>200</v>
      </c>
      <c r="C207" s="64" t="s">
        <v>382</v>
      </c>
      <c r="D207" s="94">
        <f t="shared" si="23"/>
        <v>6982400</v>
      </c>
      <c r="E207" s="94">
        <f t="shared" si="23"/>
        <v>0</v>
      </c>
      <c r="F207" s="96">
        <f t="shared" si="15"/>
        <v>6982400</v>
      </c>
    </row>
    <row r="208" spans="1:6" ht="12.75" customHeight="1">
      <c r="A208" s="86" t="s">
        <v>134</v>
      </c>
      <c r="B208" s="95">
        <v>200</v>
      </c>
      <c r="C208" s="64" t="s">
        <v>383</v>
      </c>
      <c r="D208" s="94">
        <v>6982400</v>
      </c>
      <c r="E208" s="94">
        <v>0</v>
      </c>
      <c r="F208" s="96">
        <f t="shared" si="15"/>
        <v>6982400</v>
      </c>
    </row>
    <row r="209" spans="1:6" ht="12.75" customHeight="1">
      <c r="A209" s="86" t="s">
        <v>155</v>
      </c>
      <c r="B209" s="103">
        <v>200</v>
      </c>
      <c r="C209" s="64" t="s">
        <v>479</v>
      </c>
      <c r="D209" s="102">
        <f t="shared" ref="D209:E215" si="24">D210</f>
        <v>90000</v>
      </c>
      <c r="E209" s="102">
        <f t="shared" si="24"/>
        <v>90000</v>
      </c>
      <c r="F209" s="104">
        <f t="shared" si="15"/>
        <v>0</v>
      </c>
    </row>
    <row r="210" spans="1:6" ht="44.25" customHeight="1">
      <c r="A210" s="86" t="s">
        <v>480</v>
      </c>
      <c r="B210" s="103">
        <v>200</v>
      </c>
      <c r="C210" s="64" t="s">
        <v>481</v>
      </c>
      <c r="D210" s="102">
        <f t="shared" si="24"/>
        <v>90000</v>
      </c>
      <c r="E210" s="102">
        <f t="shared" si="24"/>
        <v>90000</v>
      </c>
      <c r="F210" s="104">
        <f t="shared" si="15"/>
        <v>0</v>
      </c>
    </row>
    <row r="211" spans="1:6" ht="20.25" customHeight="1">
      <c r="A211" s="86" t="s">
        <v>314</v>
      </c>
      <c r="B211" s="103">
        <v>200</v>
      </c>
      <c r="C211" s="64" t="s">
        <v>482</v>
      </c>
      <c r="D211" s="102">
        <f t="shared" si="24"/>
        <v>90000</v>
      </c>
      <c r="E211" s="102">
        <f t="shared" si="24"/>
        <v>90000</v>
      </c>
      <c r="F211" s="104">
        <f t="shared" si="15"/>
        <v>0</v>
      </c>
    </row>
    <row r="212" spans="1:6" ht="22.5" customHeight="1">
      <c r="A212" s="86" t="s">
        <v>269</v>
      </c>
      <c r="B212" s="103">
        <v>200</v>
      </c>
      <c r="C212" s="64" t="s">
        <v>483</v>
      </c>
      <c r="D212" s="102">
        <f t="shared" si="24"/>
        <v>90000</v>
      </c>
      <c r="E212" s="102">
        <f t="shared" si="24"/>
        <v>90000</v>
      </c>
      <c r="F212" s="104">
        <f t="shared" si="15"/>
        <v>0</v>
      </c>
    </row>
    <row r="213" spans="1:6" ht="21" customHeight="1">
      <c r="A213" s="86" t="s">
        <v>277</v>
      </c>
      <c r="B213" s="103">
        <v>200</v>
      </c>
      <c r="C213" s="64" t="s">
        <v>484</v>
      </c>
      <c r="D213" s="102">
        <f t="shared" si="24"/>
        <v>90000</v>
      </c>
      <c r="E213" s="102">
        <f t="shared" si="24"/>
        <v>90000</v>
      </c>
      <c r="F213" s="104">
        <f t="shared" si="15"/>
        <v>0</v>
      </c>
    </row>
    <row r="214" spans="1:6" ht="12.75" customHeight="1">
      <c r="A214" s="86" t="s">
        <v>120</v>
      </c>
      <c r="B214" s="103">
        <v>200</v>
      </c>
      <c r="C214" s="64" t="s">
        <v>485</v>
      </c>
      <c r="D214" s="102">
        <f t="shared" si="24"/>
        <v>90000</v>
      </c>
      <c r="E214" s="102">
        <f t="shared" si="24"/>
        <v>90000</v>
      </c>
      <c r="F214" s="104">
        <f t="shared" si="15"/>
        <v>0</v>
      </c>
    </row>
    <row r="215" spans="1:6" ht="12.75" customHeight="1">
      <c r="A215" s="86" t="s">
        <v>130</v>
      </c>
      <c r="B215" s="103">
        <v>200</v>
      </c>
      <c r="C215" s="64" t="s">
        <v>486</v>
      </c>
      <c r="D215" s="102">
        <f t="shared" si="24"/>
        <v>90000</v>
      </c>
      <c r="E215" s="102">
        <f t="shared" si="24"/>
        <v>90000</v>
      </c>
      <c r="F215" s="104">
        <f t="shared" si="15"/>
        <v>0</v>
      </c>
    </row>
    <row r="216" spans="1:6" ht="12.75" customHeight="1">
      <c r="A216" s="86" t="s">
        <v>135</v>
      </c>
      <c r="B216" s="103">
        <v>200</v>
      </c>
      <c r="C216" s="64" t="s">
        <v>487</v>
      </c>
      <c r="D216" s="102">
        <v>90000</v>
      </c>
      <c r="E216" s="102">
        <v>90000</v>
      </c>
      <c r="F216" s="104">
        <f t="shared" si="15"/>
        <v>0</v>
      </c>
    </row>
    <row r="217" spans="1:6" ht="11.25" customHeight="1">
      <c r="A217" s="86" t="s">
        <v>175</v>
      </c>
      <c r="B217" s="61">
        <v>200</v>
      </c>
      <c r="C217" s="64" t="s">
        <v>176</v>
      </c>
      <c r="D217" s="65">
        <f>D218+D226</f>
        <v>724600</v>
      </c>
      <c r="E217" s="94">
        <f>E218+E226</f>
        <v>326325.77</v>
      </c>
      <c r="F217" s="96">
        <f t="shared" si="15"/>
        <v>398274.23</v>
      </c>
    </row>
    <row r="218" spans="1:6" ht="11.25" hidden="1" customHeight="1">
      <c r="A218" s="86"/>
      <c r="B218" s="61"/>
      <c r="C218" s="64"/>
      <c r="D218" s="65"/>
      <c r="E218" s="94"/>
      <c r="F218" s="96"/>
    </row>
    <row r="219" spans="1:6" hidden="1">
      <c r="A219" s="86"/>
      <c r="B219" s="61"/>
      <c r="C219" s="64"/>
      <c r="D219" s="65"/>
      <c r="E219" s="94"/>
      <c r="F219" s="96"/>
    </row>
    <row r="220" spans="1:6" hidden="1">
      <c r="A220" s="86"/>
      <c r="B220" s="95"/>
      <c r="C220" s="64"/>
      <c r="D220" s="94"/>
      <c r="E220" s="94"/>
      <c r="F220" s="96"/>
    </row>
    <row r="221" spans="1:6" hidden="1">
      <c r="A221" s="86"/>
      <c r="B221" s="95"/>
      <c r="C221" s="64"/>
      <c r="D221" s="94"/>
      <c r="E221" s="94"/>
      <c r="F221" s="96"/>
    </row>
    <row r="222" spans="1:6" ht="23.25" hidden="1" customHeight="1">
      <c r="A222" s="86"/>
      <c r="B222" s="95"/>
      <c r="C222" s="64"/>
      <c r="D222" s="94"/>
      <c r="E222" s="94"/>
      <c r="F222" s="96"/>
    </row>
    <row r="223" spans="1:6" ht="12" hidden="1" customHeight="1">
      <c r="A223" s="86"/>
      <c r="B223" s="95"/>
      <c r="C223" s="64"/>
      <c r="D223" s="94"/>
      <c r="E223" s="94"/>
      <c r="F223" s="96"/>
    </row>
    <row r="224" spans="1:6" ht="13.5" hidden="1" customHeight="1">
      <c r="A224" s="86"/>
      <c r="B224" s="95"/>
      <c r="C224" s="64"/>
      <c r="D224" s="94"/>
      <c r="E224" s="94"/>
      <c r="F224" s="96"/>
    </row>
    <row r="225" spans="1:6" ht="11.25" hidden="1" customHeight="1">
      <c r="A225" s="86"/>
      <c r="B225" s="95"/>
      <c r="C225" s="64"/>
      <c r="D225" s="94"/>
      <c r="E225" s="94"/>
      <c r="F225" s="96"/>
    </row>
    <row r="226" spans="1:6" ht="11.25" customHeight="1">
      <c r="A226" s="86" t="s">
        <v>155</v>
      </c>
      <c r="B226" s="95">
        <v>200</v>
      </c>
      <c r="C226" s="64" t="s">
        <v>177</v>
      </c>
      <c r="D226" s="94">
        <f>D227</f>
        <v>724600</v>
      </c>
      <c r="E226" s="94">
        <f>E227</f>
        <v>326325.77</v>
      </c>
      <c r="F226" s="96">
        <f t="shared" si="15"/>
        <v>398274.23</v>
      </c>
    </row>
    <row r="227" spans="1:6" ht="35.25" customHeight="1">
      <c r="A227" s="86" t="s">
        <v>438</v>
      </c>
      <c r="B227" s="95">
        <v>200</v>
      </c>
      <c r="C227" s="64" t="s">
        <v>178</v>
      </c>
      <c r="D227" s="94">
        <f>D228+D235+D243</f>
        <v>724600</v>
      </c>
      <c r="E227" s="94">
        <f>E228+E235+E243</f>
        <v>326325.77</v>
      </c>
      <c r="F227" s="96">
        <f t="shared" si="15"/>
        <v>398274.23</v>
      </c>
    </row>
    <row r="228" spans="1:6" ht="15.75" customHeight="1">
      <c r="A228" s="86" t="s">
        <v>179</v>
      </c>
      <c r="B228" s="61">
        <v>200</v>
      </c>
      <c r="C228" s="64" t="s">
        <v>180</v>
      </c>
      <c r="D228" s="65">
        <f t="shared" ref="D228:E230" si="25">D229</f>
        <v>414300</v>
      </c>
      <c r="E228" s="94">
        <f t="shared" si="25"/>
        <v>91218.27</v>
      </c>
      <c r="F228" s="96">
        <f t="shared" si="15"/>
        <v>323081.73</v>
      </c>
    </row>
    <row r="229" spans="1:6" ht="20.25" customHeight="1">
      <c r="A229" s="86" t="s">
        <v>314</v>
      </c>
      <c r="B229" s="95">
        <v>200</v>
      </c>
      <c r="C229" s="64" t="s">
        <v>385</v>
      </c>
      <c r="D229" s="94">
        <f t="shared" si="25"/>
        <v>414300</v>
      </c>
      <c r="E229" s="94">
        <f t="shared" si="25"/>
        <v>91218.27</v>
      </c>
      <c r="F229" s="96">
        <f t="shared" si="15"/>
        <v>323081.73</v>
      </c>
    </row>
    <row r="230" spans="1:6" ht="23.25" customHeight="1">
      <c r="A230" s="86" t="s">
        <v>269</v>
      </c>
      <c r="B230" s="95">
        <v>200</v>
      </c>
      <c r="C230" s="64" t="s">
        <v>386</v>
      </c>
      <c r="D230" s="94">
        <f t="shared" si="25"/>
        <v>414300</v>
      </c>
      <c r="E230" s="94">
        <f t="shared" si="25"/>
        <v>91218.27</v>
      </c>
      <c r="F230" s="96">
        <f t="shared" si="15"/>
        <v>323081.73</v>
      </c>
    </row>
    <row r="231" spans="1:6" ht="23.25" customHeight="1">
      <c r="A231" s="86" t="s">
        <v>277</v>
      </c>
      <c r="B231" s="95">
        <v>200</v>
      </c>
      <c r="C231" s="64" t="s">
        <v>387</v>
      </c>
      <c r="D231" s="65">
        <f t="shared" ref="D231:E232" si="26">D232</f>
        <v>414300</v>
      </c>
      <c r="E231" s="94">
        <f t="shared" si="26"/>
        <v>91218.27</v>
      </c>
      <c r="F231" s="96">
        <f t="shared" si="15"/>
        <v>323081.73</v>
      </c>
    </row>
    <row r="232" spans="1:6" ht="14.25" customHeight="1">
      <c r="A232" s="86" t="s">
        <v>120</v>
      </c>
      <c r="B232" s="61">
        <v>200</v>
      </c>
      <c r="C232" s="64" t="s">
        <v>388</v>
      </c>
      <c r="D232" s="65">
        <f t="shared" si="26"/>
        <v>414300</v>
      </c>
      <c r="E232" s="94">
        <f t="shared" si="26"/>
        <v>91218.27</v>
      </c>
      <c r="F232" s="96">
        <f t="shared" si="15"/>
        <v>323081.73</v>
      </c>
    </row>
    <row r="233" spans="1:6" ht="13.5" customHeight="1">
      <c r="A233" s="86" t="s">
        <v>130</v>
      </c>
      <c r="B233" s="61">
        <v>200</v>
      </c>
      <c r="C233" s="64" t="s">
        <v>389</v>
      </c>
      <c r="D233" s="65">
        <f>D234</f>
        <v>414300</v>
      </c>
      <c r="E233" s="94">
        <f>E234</f>
        <v>91218.27</v>
      </c>
      <c r="F233" s="96">
        <f t="shared" si="15"/>
        <v>323081.73</v>
      </c>
    </row>
    <row r="234" spans="1:6" ht="11.25" customHeight="1">
      <c r="A234" s="86" t="s">
        <v>133</v>
      </c>
      <c r="B234" s="61">
        <v>200</v>
      </c>
      <c r="C234" s="64" t="s">
        <v>390</v>
      </c>
      <c r="D234" s="65">
        <v>414300</v>
      </c>
      <c r="E234" s="65">
        <v>91218.27</v>
      </c>
      <c r="F234" s="96">
        <f t="shared" si="15"/>
        <v>323081.73</v>
      </c>
    </row>
    <row r="235" spans="1:6" ht="38.25" hidden="1" customHeight="1">
      <c r="A235" s="86"/>
      <c r="B235" s="61"/>
      <c r="C235" s="64"/>
      <c r="D235" s="65"/>
      <c r="E235" s="94"/>
      <c r="F235" s="96"/>
    </row>
    <row r="236" spans="1:6" ht="21" hidden="1" customHeight="1">
      <c r="A236" s="86"/>
      <c r="B236" s="95"/>
      <c r="C236" s="64"/>
      <c r="D236" s="94"/>
      <c r="E236" s="94"/>
      <c r="F236" s="96"/>
    </row>
    <row r="237" spans="1:6" ht="23.25" hidden="1" customHeight="1">
      <c r="A237" s="86"/>
      <c r="B237" s="95"/>
      <c r="C237" s="64"/>
      <c r="D237" s="94"/>
      <c r="E237" s="94"/>
      <c r="F237" s="96"/>
    </row>
    <row r="238" spans="1:6" ht="23.25" hidden="1" customHeight="1">
      <c r="A238" s="86"/>
      <c r="B238" s="95"/>
      <c r="C238" s="64"/>
      <c r="D238" s="65"/>
      <c r="E238" s="94"/>
      <c r="F238" s="96"/>
    </row>
    <row r="239" spans="1:6" ht="26.25" hidden="1" customHeight="1">
      <c r="A239" s="86"/>
      <c r="B239" s="61"/>
      <c r="C239" s="64"/>
      <c r="D239" s="65"/>
      <c r="E239" s="94"/>
      <c r="F239" s="96"/>
    </row>
    <row r="240" spans="1:6" ht="12" hidden="1" customHeight="1">
      <c r="A240" s="86"/>
      <c r="B240" s="61"/>
      <c r="C240" s="64"/>
      <c r="D240" s="65"/>
      <c r="E240" s="94"/>
      <c r="F240" s="96"/>
    </row>
    <row r="241" spans="1:6" ht="15" hidden="1" customHeight="1">
      <c r="A241" s="86"/>
      <c r="B241" s="61"/>
      <c r="C241" s="64"/>
      <c r="D241" s="65"/>
      <c r="E241" s="94"/>
      <c r="F241" s="96"/>
    </row>
    <row r="242" spans="1:6" ht="12.75" hidden="1" customHeight="1">
      <c r="A242" s="86"/>
      <c r="B242" s="61"/>
      <c r="C242" s="64"/>
      <c r="D242" s="65"/>
      <c r="E242" s="65"/>
      <c r="F242" s="96"/>
    </row>
    <row r="243" spans="1:6" ht="24" customHeight="1">
      <c r="A243" s="86" t="s">
        <v>181</v>
      </c>
      <c r="B243" s="61">
        <v>200</v>
      </c>
      <c r="C243" s="64" t="s">
        <v>182</v>
      </c>
      <c r="D243" s="65">
        <f>D244+D254</f>
        <v>310300</v>
      </c>
      <c r="E243" s="65">
        <f>E246</f>
        <v>235107.5</v>
      </c>
      <c r="F243" s="96">
        <f t="shared" ref="F243:F306" si="27">D243-E243</f>
        <v>75192.5</v>
      </c>
    </row>
    <row r="244" spans="1:6" ht="20.25" customHeight="1">
      <c r="A244" s="86" t="s">
        <v>314</v>
      </c>
      <c r="B244" s="95">
        <v>200</v>
      </c>
      <c r="C244" s="64" t="s">
        <v>391</v>
      </c>
      <c r="D244" s="94">
        <f>D245</f>
        <v>267000</v>
      </c>
      <c r="E244" s="94">
        <f>E245</f>
        <v>235107.5</v>
      </c>
      <c r="F244" s="96">
        <f t="shared" si="27"/>
        <v>31892.5</v>
      </c>
    </row>
    <row r="245" spans="1:6" ht="21.75" customHeight="1">
      <c r="A245" s="86" t="s">
        <v>269</v>
      </c>
      <c r="B245" s="95">
        <v>200</v>
      </c>
      <c r="C245" s="64" t="s">
        <v>392</v>
      </c>
      <c r="D245" s="94">
        <f>D246</f>
        <v>267000</v>
      </c>
      <c r="E245" s="94">
        <f>E246</f>
        <v>235107.5</v>
      </c>
      <c r="F245" s="96">
        <f t="shared" si="27"/>
        <v>31892.5</v>
      </c>
    </row>
    <row r="246" spans="1:6" ht="21" customHeight="1">
      <c r="A246" s="86" t="s">
        <v>277</v>
      </c>
      <c r="B246" s="95">
        <v>200</v>
      </c>
      <c r="C246" s="64" t="s">
        <v>393</v>
      </c>
      <c r="D246" s="65">
        <f>D247+D251</f>
        <v>267000</v>
      </c>
      <c r="E246" s="94">
        <f>E247+E251</f>
        <v>235107.5</v>
      </c>
      <c r="F246" s="96">
        <f t="shared" si="27"/>
        <v>31892.5</v>
      </c>
    </row>
    <row r="247" spans="1:6" ht="12.75" customHeight="1">
      <c r="A247" s="86" t="s">
        <v>120</v>
      </c>
      <c r="B247" s="61">
        <v>200</v>
      </c>
      <c r="C247" s="64" t="s">
        <v>394</v>
      </c>
      <c r="D247" s="65">
        <f>D248</f>
        <v>204000</v>
      </c>
      <c r="E247" s="65">
        <f>E248</f>
        <v>172384.7</v>
      </c>
      <c r="F247" s="96">
        <f t="shared" si="27"/>
        <v>31615.299999999988</v>
      </c>
    </row>
    <row r="248" spans="1:6" ht="13.5" customHeight="1">
      <c r="A248" s="86" t="s">
        <v>130</v>
      </c>
      <c r="B248" s="61">
        <v>200</v>
      </c>
      <c r="C248" s="64" t="s">
        <v>395</v>
      </c>
      <c r="D248" s="65">
        <f>D249+D250</f>
        <v>204000</v>
      </c>
      <c r="E248" s="65">
        <f>E249+E250</f>
        <v>172384.7</v>
      </c>
      <c r="F248" s="96">
        <f t="shared" si="27"/>
        <v>31615.299999999988</v>
      </c>
    </row>
    <row r="249" spans="1:6" ht="12" customHeight="1">
      <c r="A249" s="86" t="s">
        <v>134</v>
      </c>
      <c r="B249" s="61">
        <v>200</v>
      </c>
      <c r="C249" s="64" t="s">
        <v>396</v>
      </c>
      <c r="D249" s="65">
        <v>122000</v>
      </c>
      <c r="E249" s="65">
        <v>107794.7</v>
      </c>
      <c r="F249" s="96">
        <f t="shared" si="27"/>
        <v>14205.300000000003</v>
      </c>
    </row>
    <row r="250" spans="1:6" ht="12.75" customHeight="1">
      <c r="A250" s="86" t="s">
        <v>135</v>
      </c>
      <c r="B250" s="61">
        <v>200</v>
      </c>
      <c r="C250" s="64" t="s">
        <v>397</v>
      </c>
      <c r="D250" s="65">
        <v>82000</v>
      </c>
      <c r="E250" s="65">
        <v>64590</v>
      </c>
      <c r="F250" s="96">
        <f t="shared" si="27"/>
        <v>17410</v>
      </c>
    </row>
    <row r="251" spans="1:6" ht="12.75" customHeight="1">
      <c r="A251" s="86" t="s">
        <v>137</v>
      </c>
      <c r="B251" s="61">
        <v>200</v>
      </c>
      <c r="C251" s="64" t="s">
        <v>398</v>
      </c>
      <c r="D251" s="65">
        <f>D252+D253</f>
        <v>63000</v>
      </c>
      <c r="E251" s="65">
        <f>E252+E253</f>
        <v>62722.8</v>
      </c>
      <c r="F251" s="96">
        <f t="shared" si="27"/>
        <v>277.19999999999709</v>
      </c>
    </row>
    <row r="252" spans="1:6" ht="24.75" hidden="1" customHeight="1">
      <c r="A252" s="86"/>
      <c r="B252" s="61"/>
      <c r="C252" s="64"/>
      <c r="D252" s="65"/>
      <c r="E252" s="65"/>
      <c r="F252" s="96">
        <f t="shared" si="27"/>
        <v>0</v>
      </c>
    </row>
    <row r="253" spans="1:6" ht="12" customHeight="1">
      <c r="A253" s="86" t="s">
        <v>138</v>
      </c>
      <c r="B253" s="61">
        <v>200</v>
      </c>
      <c r="C253" s="64" t="s">
        <v>399</v>
      </c>
      <c r="D253" s="65">
        <v>63000</v>
      </c>
      <c r="E253" s="65">
        <v>62722.8</v>
      </c>
      <c r="F253" s="96">
        <f t="shared" si="27"/>
        <v>277.19999999999709</v>
      </c>
    </row>
    <row r="254" spans="1:6" ht="12" customHeight="1">
      <c r="A254" s="86" t="s">
        <v>287</v>
      </c>
      <c r="B254" s="95">
        <v>200</v>
      </c>
      <c r="C254" s="64" t="s">
        <v>400</v>
      </c>
      <c r="D254" s="94">
        <f>D255</f>
        <v>43300</v>
      </c>
      <c r="E254" s="94">
        <f>E255</f>
        <v>0</v>
      </c>
      <c r="F254" s="96">
        <f t="shared" si="27"/>
        <v>43300</v>
      </c>
    </row>
    <row r="255" spans="1:6" ht="12" customHeight="1">
      <c r="A255" s="86" t="s">
        <v>289</v>
      </c>
      <c r="B255" s="95">
        <v>200</v>
      </c>
      <c r="C255" s="64" t="s">
        <v>401</v>
      </c>
      <c r="D255" s="94">
        <f>D256+D259</f>
        <v>43300</v>
      </c>
      <c r="E255" s="94">
        <f>E256+E259</f>
        <v>0</v>
      </c>
      <c r="F255" s="96">
        <f t="shared" si="27"/>
        <v>43300</v>
      </c>
    </row>
    <row r="256" spans="1:6" ht="21.75" customHeight="1">
      <c r="A256" s="86" t="s">
        <v>139</v>
      </c>
      <c r="B256" s="95">
        <v>200</v>
      </c>
      <c r="C256" s="64" t="s">
        <v>402</v>
      </c>
      <c r="D256" s="94">
        <f>D257</f>
        <v>37300</v>
      </c>
      <c r="E256" s="94">
        <f>E257</f>
        <v>0</v>
      </c>
      <c r="F256" s="96">
        <f t="shared" si="27"/>
        <v>37300</v>
      </c>
    </row>
    <row r="257" spans="1:6" ht="12" customHeight="1">
      <c r="A257" s="86" t="s">
        <v>120</v>
      </c>
      <c r="B257" s="95">
        <v>200</v>
      </c>
      <c r="C257" s="64" t="s">
        <v>403</v>
      </c>
      <c r="D257" s="94">
        <f>D258</f>
        <v>37300</v>
      </c>
      <c r="E257" s="94">
        <f>E258</f>
        <v>0</v>
      </c>
      <c r="F257" s="96">
        <f t="shared" si="27"/>
        <v>37300</v>
      </c>
    </row>
    <row r="258" spans="1:6" ht="12" customHeight="1">
      <c r="A258" s="86" t="s">
        <v>136</v>
      </c>
      <c r="B258" s="95">
        <v>200</v>
      </c>
      <c r="C258" s="64" t="s">
        <v>404</v>
      </c>
      <c r="D258" s="94">
        <v>37300</v>
      </c>
      <c r="E258" s="94">
        <v>0</v>
      </c>
      <c r="F258" s="96">
        <f t="shared" si="27"/>
        <v>37300</v>
      </c>
    </row>
    <row r="259" spans="1:6" ht="12" customHeight="1">
      <c r="A259" s="86" t="s">
        <v>405</v>
      </c>
      <c r="B259" s="95">
        <v>200</v>
      </c>
      <c r="C259" s="64" t="s">
        <v>406</v>
      </c>
      <c r="D259" s="94">
        <f>D260</f>
        <v>6000</v>
      </c>
      <c r="E259" s="94">
        <f>E260</f>
        <v>0</v>
      </c>
      <c r="F259" s="96">
        <f t="shared" si="27"/>
        <v>6000</v>
      </c>
    </row>
    <row r="260" spans="1:6" ht="12" customHeight="1">
      <c r="A260" s="86" t="s">
        <v>120</v>
      </c>
      <c r="B260" s="95">
        <v>200</v>
      </c>
      <c r="C260" s="64" t="s">
        <v>407</v>
      </c>
      <c r="D260" s="94">
        <f>D261</f>
        <v>6000</v>
      </c>
      <c r="E260" s="94">
        <f>E261</f>
        <v>0</v>
      </c>
      <c r="F260" s="96">
        <f t="shared" si="27"/>
        <v>6000</v>
      </c>
    </row>
    <row r="261" spans="1:6" ht="12" customHeight="1">
      <c r="A261" s="86" t="s">
        <v>136</v>
      </c>
      <c r="B261" s="95">
        <v>200</v>
      </c>
      <c r="C261" s="64" t="s">
        <v>408</v>
      </c>
      <c r="D261" s="94">
        <v>6000</v>
      </c>
      <c r="E261" s="94">
        <v>0</v>
      </c>
      <c r="F261" s="96">
        <f t="shared" si="27"/>
        <v>6000</v>
      </c>
    </row>
    <row r="262" spans="1:6" ht="15.75" customHeight="1">
      <c r="A262" s="86" t="s">
        <v>183</v>
      </c>
      <c r="B262" s="61">
        <v>200</v>
      </c>
      <c r="C262" s="64" t="s">
        <v>184</v>
      </c>
      <c r="D262" s="65">
        <f>D263</f>
        <v>1813700</v>
      </c>
      <c r="E262" s="71">
        <f>E263</f>
        <v>763319.9</v>
      </c>
      <c r="F262" s="96">
        <f t="shared" si="27"/>
        <v>1050380.1000000001</v>
      </c>
    </row>
    <row r="263" spans="1:6" ht="15" customHeight="1">
      <c r="A263" s="86" t="s">
        <v>185</v>
      </c>
      <c r="B263" s="61">
        <v>200</v>
      </c>
      <c r="C263" s="64" t="s">
        <v>186</v>
      </c>
      <c r="D263" s="65">
        <f>D264+D278</f>
        <v>1813700</v>
      </c>
      <c r="E263" s="71">
        <f>E264+E278</f>
        <v>763319.9</v>
      </c>
      <c r="F263" s="96">
        <f t="shared" si="27"/>
        <v>1050380.1000000001</v>
      </c>
    </row>
    <row r="264" spans="1:6" ht="20.25" hidden="1" customHeight="1">
      <c r="A264" s="86"/>
      <c r="B264" s="61"/>
      <c r="C264" s="64"/>
      <c r="D264" s="65"/>
      <c r="E264" s="73"/>
      <c r="F264" s="96">
        <f t="shared" si="27"/>
        <v>0</v>
      </c>
    </row>
    <row r="265" spans="1:6" ht="74.25" hidden="1" customHeight="1">
      <c r="A265" s="86"/>
      <c r="B265" s="61"/>
      <c r="C265" s="64"/>
      <c r="D265" s="65"/>
      <c r="E265" s="75"/>
      <c r="F265" s="96">
        <f t="shared" si="27"/>
        <v>0</v>
      </c>
    </row>
    <row r="266" spans="1:6" ht="58.5" hidden="1" customHeight="1">
      <c r="A266" s="86"/>
      <c r="B266" s="61"/>
      <c r="C266" s="64"/>
      <c r="D266" s="65"/>
      <c r="E266" s="73"/>
      <c r="F266" s="96">
        <f t="shared" si="27"/>
        <v>0</v>
      </c>
    </row>
    <row r="267" spans="1:6" ht="15" hidden="1" customHeight="1">
      <c r="A267" s="86"/>
      <c r="B267" s="61"/>
      <c r="C267" s="64"/>
      <c r="D267" s="65"/>
      <c r="E267" s="73"/>
      <c r="F267" s="96">
        <f t="shared" si="27"/>
        <v>0</v>
      </c>
    </row>
    <row r="268" spans="1:6" ht="27" hidden="1" customHeight="1">
      <c r="A268" s="86"/>
      <c r="B268" s="74"/>
      <c r="C268" s="64"/>
      <c r="D268" s="73"/>
      <c r="E268" s="73"/>
      <c r="F268" s="96">
        <f t="shared" si="27"/>
        <v>0</v>
      </c>
    </row>
    <row r="269" spans="1:6" ht="15" hidden="1" customHeight="1">
      <c r="A269" s="86"/>
      <c r="B269" s="74"/>
      <c r="C269" s="64"/>
      <c r="D269" s="73"/>
      <c r="E269" s="73"/>
      <c r="F269" s="96">
        <f t="shared" si="27"/>
        <v>0</v>
      </c>
    </row>
    <row r="270" spans="1:6" ht="15" hidden="1" customHeight="1">
      <c r="A270" s="86"/>
      <c r="B270" s="61"/>
      <c r="C270" s="64"/>
      <c r="D270" s="65"/>
      <c r="E270" s="73"/>
      <c r="F270" s="96">
        <f t="shared" si="27"/>
        <v>0</v>
      </c>
    </row>
    <row r="271" spans="1:6" ht="16.5" hidden="1" customHeight="1">
      <c r="A271" s="86"/>
      <c r="B271" s="61"/>
      <c r="C271" s="64"/>
      <c r="D271" s="65"/>
      <c r="E271" s="65"/>
      <c r="F271" s="96">
        <f t="shared" si="27"/>
        <v>0</v>
      </c>
    </row>
    <row r="272" spans="1:6" ht="37.5" hidden="1" customHeight="1">
      <c r="A272" s="86"/>
      <c r="B272" s="61"/>
      <c r="C272" s="64"/>
      <c r="D272" s="65"/>
      <c r="E272" s="75"/>
      <c r="F272" s="96">
        <f t="shared" si="27"/>
        <v>0</v>
      </c>
    </row>
    <row r="273" spans="1:6" ht="15" hidden="1" customHeight="1">
      <c r="A273" s="86"/>
      <c r="B273" s="61"/>
      <c r="C273" s="64"/>
      <c r="D273" s="65"/>
      <c r="E273" s="65"/>
      <c r="F273" s="96">
        <f t="shared" si="27"/>
        <v>0</v>
      </c>
    </row>
    <row r="274" spans="1:6" ht="15" hidden="1" customHeight="1">
      <c r="A274" s="86"/>
      <c r="B274" s="61"/>
      <c r="C274" s="64"/>
      <c r="D274" s="65"/>
      <c r="E274" s="65"/>
      <c r="F274" s="96">
        <f t="shared" si="27"/>
        <v>0</v>
      </c>
    </row>
    <row r="275" spans="1:6" ht="15" hidden="1" customHeight="1">
      <c r="A275" s="86"/>
      <c r="B275" s="61"/>
      <c r="C275" s="64"/>
      <c r="D275" s="65"/>
      <c r="E275" s="65"/>
      <c r="F275" s="96">
        <f t="shared" si="27"/>
        <v>0</v>
      </c>
    </row>
    <row r="276" spans="1:6" ht="21.75" hidden="1" customHeight="1">
      <c r="A276" s="86"/>
      <c r="B276" s="77"/>
      <c r="C276" s="64"/>
      <c r="D276" s="75"/>
      <c r="E276" s="75"/>
      <c r="F276" s="96">
        <f t="shared" si="27"/>
        <v>0</v>
      </c>
    </row>
    <row r="277" spans="1:6" ht="24" hidden="1" customHeight="1">
      <c r="A277" s="86"/>
      <c r="B277" s="77"/>
      <c r="C277" s="64"/>
      <c r="D277" s="75"/>
      <c r="E277" s="75"/>
      <c r="F277" s="96">
        <f t="shared" si="27"/>
        <v>0</v>
      </c>
    </row>
    <row r="278" spans="1:6" ht="14.25" customHeight="1">
      <c r="A278" s="86" t="s">
        <v>155</v>
      </c>
      <c r="B278" s="61">
        <v>200</v>
      </c>
      <c r="C278" s="64" t="s">
        <v>188</v>
      </c>
      <c r="D278" s="65">
        <f>D279</f>
        <v>1813700</v>
      </c>
      <c r="E278" s="65">
        <f>E279</f>
        <v>763319.9</v>
      </c>
      <c r="F278" s="96">
        <f t="shared" si="27"/>
        <v>1050380.1000000001</v>
      </c>
    </row>
    <row r="279" spans="1:6" ht="33.75" customHeight="1">
      <c r="A279" s="86" t="s">
        <v>238</v>
      </c>
      <c r="B279" s="61">
        <v>200</v>
      </c>
      <c r="C279" s="64" t="s">
        <v>189</v>
      </c>
      <c r="D279" s="65">
        <f>D280+D296</f>
        <v>1813700</v>
      </c>
      <c r="E279" s="94">
        <f>E280+E296</f>
        <v>763319.9</v>
      </c>
      <c r="F279" s="96">
        <f t="shared" si="27"/>
        <v>1050380.1000000001</v>
      </c>
    </row>
    <row r="280" spans="1:6" ht="21" customHeight="1">
      <c r="A280" s="86" t="s">
        <v>409</v>
      </c>
      <c r="B280" s="61">
        <v>200</v>
      </c>
      <c r="C280" s="64" t="s">
        <v>410</v>
      </c>
      <c r="D280" s="65">
        <f t="shared" ref="D280:E282" si="28">D281</f>
        <v>1266700</v>
      </c>
      <c r="E280" s="94">
        <f t="shared" si="28"/>
        <v>543620.9</v>
      </c>
      <c r="F280" s="96">
        <f t="shared" si="27"/>
        <v>723079.1</v>
      </c>
    </row>
    <row r="281" spans="1:6" ht="34.5" customHeight="1">
      <c r="A281" s="86" t="s">
        <v>411</v>
      </c>
      <c r="B281" s="95">
        <v>200</v>
      </c>
      <c r="C281" s="64" t="s">
        <v>413</v>
      </c>
      <c r="D281" s="94">
        <f t="shared" si="28"/>
        <v>1266700</v>
      </c>
      <c r="E281" s="94">
        <f t="shared" si="28"/>
        <v>543620.9</v>
      </c>
      <c r="F281" s="96">
        <f t="shared" si="27"/>
        <v>723079.1</v>
      </c>
    </row>
    <row r="282" spans="1:6" ht="33" customHeight="1">
      <c r="A282" s="86" t="s">
        <v>412</v>
      </c>
      <c r="B282" s="95">
        <v>200</v>
      </c>
      <c r="C282" s="64" t="s">
        <v>414</v>
      </c>
      <c r="D282" s="94">
        <f t="shared" si="28"/>
        <v>1266700</v>
      </c>
      <c r="E282" s="94">
        <f t="shared" si="28"/>
        <v>543620.9</v>
      </c>
      <c r="F282" s="96">
        <f t="shared" si="27"/>
        <v>723079.1</v>
      </c>
    </row>
    <row r="283" spans="1:6" ht="12.75" customHeight="1">
      <c r="A283" s="86" t="s">
        <v>120</v>
      </c>
      <c r="B283" s="61">
        <v>200</v>
      </c>
      <c r="C283" s="64" t="s">
        <v>423</v>
      </c>
      <c r="D283" s="65">
        <f>D284+D287+D292</f>
        <v>1266700</v>
      </c>
      <c r="E283" s="94">
        <f>E284+E287+E292</f>
        <v>543620.9</v>
      </c>
      <c r="F283" s="96">
        <f t="shared" si="27"/>
        <v>723079.1</v>
      </c>
    </row>
    <row r="284" spans="1:6" ht="15" customHeight="1">
      <c r="A284" s="86" t="s">
        <v>415</v>
      </c>
      <c r="B284" s="61">
        <v>200</v>
      </c>
      <c r="C284" s="64" t="s">
        <v>424</v>
      </c>
      <c r="D284" s="65">
        <f>D285+D286</f>
        <v>1266700</v>
      </c>
      <c r="E284" s="94">
        <f>E285+E286</f>
        <v>543620.9</v>
      </c>
      <c r="F284" s="96">
        <f t="shared" si="27"/>
        <v>723079.1</v>
      </c>
    </row>
    <row r="285" spans="1:6" ht="24.75" customHeight="1">
      <c r="A285" s="86" t="s">
        <v>416</v>
      </c>
      <c r="B285" s="61">
        <v>200</v>
      </c>
      <c r="C285" s="64" t="s">
        <v>425</v>
      </c>
      <c r="D285" s="65">
        <v>1266700</v>
      </c>
      <c r="E285" s="65">
        <v>543620.9</v>
      </c>
      <c r="F285" s="96">
        <f t="shared" si="27"/>
        <v>723079.1</v>
      </c>
    </row>
    <row r="286" spans="1:6" ht="29.25" hidden="1" customHeight="1">
      <c r="A286" s="86"/>
      <c r="B286" s="61"/>
      <c r="C286" s="64"/>
      <c r="D286" s="65"/>
      <c r="E286" s="65"/>
      <c r="F286" s="96">
        <f t="shared" si="27"/>
        <v>0</v>
      </c>
    </row>
    <row r="287" spans="1:6" ht="15" hidden="1" customHeight="1">
      <c r="A287" s="86"/>
      <c r="B287" s="61"/>
      <c r="C287" s="64"/>
      <c r="D287" s="65"/>
      <c r="E287" s="65"/>
      <c r="F287" s="96">
        <f t="shared" si="27"/>
        <v>0</v>
      </c>
    </row>
    <row r="288" spans="1:6" ht="15" hidden="1" customHeight="1">
      <c r="A288" s="86"/>
      <c r="B288" s="61"/>
      <c r="C288" s="64"/>
      <c r="D288" s="65"/>
      <c r="E288" s="65"/>
      <c r="F288" s="96">
        <f t="shared" si="27"/>
        <v>0</v>
      </c>
    </row>
    <row r="289" spans="1:6" ht="15" hidden="1" customHeight="1">
      <c r="A289" s="86"/>
      <c r="B289" s="61"/>
      <c r="C289" s="64"/>
      <c r="D289" s="65"/>
      <c r="E289" s="65"/>
      <c r="F289" s="96">
        <f t="shared" si="27"/>
        <v>0</v>
      </c>
    </row>
    <row r="290" spans="1:6" ht="27.75" hidden="1" customHeight="1">
      <c r="A290" s="86"/>
      <c r="B290" s="61"/>
      <c r="C290" s="64"/>
      <c r="D290" s="65"/>
      <c r="E290" s="65"/>
      <c r="F290" s="96">
        <f t="shared" si="27"/>
        <v>0</v>
      </c>
    </row>
    <row r="291" spans="1:6" ht="15" hidden="1" customHeight="1">
      <c r="A291" s="86"/>
      <c r="B291" s="61"/>
      <c r="C291" s="64"/>
      <c r="D291" s="65"/>
      <c r="E291" s="65"/>
      <c r="F291" s="96">
        <f t="shared" si="27"/>
        <v>0</v>
      </c>
    </row>
    <row r="292" spans="1:6" ht="15" hidden="1" customHeight="1">
      <c r="A292" s="86"/>
      <c r="B292" s="61"/>
      <c r="C292" s="64"/>
      <c r="D292" s="65"/>
      <c r="E292" s="65"/>
      <c r="F292" s="96">
        <f t="shared" si="27"/>
        <v>0</v>
      </c>
    </row>
    <row r="293" spans="1:6" ht="15.75" hidden="1" customHeight="1">
      <c r="A293" s="86"/>
      <c r="B293" s="61"/>
      <c r="C293" s="64"/>
      <c r="D293" s="65"/>
      <c r="E293" s="75"/>
      <c r="F293" s="96">
        <f t="shared" si="27"/>
        <v>0</v>
      </c>
    </row>
    <row r="294" spans="1:6" ht="26.25" hidden="1" customHeight="1">
      <c r="A294" s="86"/>
      <c r="B294" s="77"/>
      <c r="C294" s="64"/>
      <c r="D294" s="75"/>
      <c r="E294" s="75"/>
      <c r="F294" s="96">
        <f t="shared" si="27"/>
        <v>0</v>
      </c>
    </row>
    <row r="295" spans="1:6" ht="27.75" hidden="1" customHeight="1">
      <c r="A295" s="86"/>
      <c r="B295" s="61"/>
      <c r="C295" s="64"/>
      <c r="D295" s="65"/>
      <c r="E295" s="65"/>
      <c r="F295" s="96">
        <f t="shared" si="27"/>
        <v>0</v>
      </c>
    </row>
    <row r="296" spans="1:6" ht="21.75" customHeight="1">
      <c r="A296" s="86" t="s">
        <v>417</v>
      </c>
      <c r="B296" s="61">
        <v>200</v>
      </c>
      <c r="C296" s="64" t="s">
        <v>418</v>
      </c>
      <c r="D296" s="70">
        <f t="shared" ref="D296:E298" si="29">D297</f>
        <v>547000</v>
      </c>
      <c r="E296" s="70">
        <f>E297</f>
        <v>219699</v>
      </c>
      <c r="F296" s="96">
        <f t="shared" si="27"/>
        <v>327301</v>
      </c>
    </row>
    <row r="297" spans="1:6" ht="35.25" customHeight="1">
      <c r="A297" s="86" t="s">
        <v>411</v>
      </c>
      <c r="B297" s="95">
        <v>200</v>
      </c>
      <c r="C297" s="64" t="s">
        <v>419</v>
      </c>
      <c r="D297" s="70">
        <f t="shared" si="29"/>
        <v>547000</v>
      </c>
      <c r="E297" s="70">
        <f t="shared" si="29"/>
        <v>219699</v>
      </c>
      <c r="F297" s="96">
        <f t="shared" si="27"/>
        <v>327301</v>
      </c>
    </row>
    <row r="298" spans="1:6" ht="37.5" customHeight="1">
      <c r="A298" s="86" t="s">
        <v>412</v>
      </c>
      <c r="B298" s="95">
        <v>200</v>
      </c>
      <c r="C298" s="64" t="s">
        <v>420</v>
      </c>
      <c r="D298" s="70">
        <f t="shared" si="29"/>
        <v>547000</v>
      </c>
      <c r="E298" s="70">
        <f t="shared" si="29"/>
        <v>219699</v>
      </c>
      <c r="F298" s="96">
        <f t="shared" si="27"/>
        <v>327301</v>
      </c>
    </row>
    <row r="299" spans="1:6" ht="12.75" customHeight="1">
      <c r="A299" s="86" t="s">
        <v>120</v>
      </c>
      <c r="B299" s="61">
        <v>200</v>
      </c>
      <c r="C299" s="64" t="s">
        <v>422</v>
      </c>
      <c r="D299" s="65">
        <f>D300+D303+D308</f>
        <v>547000</v>
      </c>
      <c r="E299" s="94">
        <f>E300+E303+E308</f>
        <v>219699</v>
      </c>
      <c r="F299" s="96">
        <f t="shared" si="27"/>
        <v>327301</v>
      </c>
    </row>
    <row r="300" spans="1:6" ht="16.5" customHeight="1">
      <c r="A300" s="86" t="s">
        <v>415</v>
      </c>
      <c r="B300" s="95">
        <v>200</v>
      </c>
      <c r="C300" s="64" t="s">
        <v>421</v>
      </c>
      <c r="D300" s="65">
        <f>D301</f>
        <v>547000</v>
      </c>
      <c r="E300" s="94">
        <f>E301</f>
        <v>219699</v>
      </c>
      <c r="F300" s="96">
        <f t="shared" si="27"/>
        <v>327301</v>
      </c>
    </row>
    <row r="301" spans="1:6" ht="24.75" customHeight="1">
      <c r="A301" s="86" t="s">
        <v>416</v>
      </c>
      <c r="B301" s="95">
        <v>200</v>
      </c>
      <c r="C301" s="64" t="s">
        <v>426</v>
      </c>
      <c r="D301" s="65">
        <v>547000</v>
      </c>
      <c r="E301" s="65">
        <v>219699</v>
      </c>
      <c r="F301" s="96">
        <f t="shared" si="27"/>
        <v>327301</v>
      </c>
    </row>
    <row r="302" spans="1:6" ht="30" hidden="1" customHeight="1">
      <c r="A302" s="86"/>
      <c r="B302" s="61"/>
      <c r="C302" s="64"/>
      <c r="D302" s="65"/>
      <c r="E302" s="65"/>
      <c r="F302" s="104">
        <f t="shared" si="27"/>
        <v>0</v>
      </c>
    </row>
    <row r="303" spans="1:6" ht="15" hidden="1" customHeight="1">
      <c r="A303" s="86"/>
      <c r="B303" s="61"/>
      <c r="C303" s="64"/>
      <c r="D303" s="65"/>
      <c r="E303" s="65"/>
      <c r="F303" s="104">
        <f t="shared" si="27"/>
        <v>0</v>
      </c>
    </row>
    <row r="304" spans="1:6" ht="15" hidden="1" customHeight="1">
      <c r="A304" s="86"/>
      <c r="B304" s="61"/>
      <c r="C304" s="64"/>
      <c r="D304" s="65"/>
      <c r="E304" s="65"/>
      <c r="F304" s="104">
        <f t="shared" si="27"/>
        <v>0</v>
      </c>
    </row>
    <row r="305" spans="1:6" ht="15" hidden="1" customHeight="1">
      <c r="A305" s="86"/>
      <c r="B305" s="61"/>
      <c r="C305" s="64"/>
      <c r="D305" s="65"/>
      <c r="E305" s="65"/>
      <c r="F305" s="104">
        <f t="shared" si="27"/>
        <v>0</v>
      </c>
    </row>
    <row r="306" spans="1:6" ht="27" hidden="1" customHeight="1">
      <c r="A306" s="86"/>
      <c r="B306" s="61"/>
      <c r="C306" s="64"/>
      <c r="D306" s="65"/>
      <c r="E306" s="65"/>
      <c r="F306" s="104">
        <f t="shared" si="27"/>
        <v>0</v>
      </c>
    </row>
    <row r="307" spans="1:6" ht="11.25" hidden="1" customHeight="1">
      <c r="A307" s="86"/>
      <c r="B307" s="61"/>
      <c r="C307" s="64"/>
      <c r="D307" s="65"/>
      <c r="E307" s="65"/>
      <c r="F307" s="104">
        <f t="shared" ref="F307:F322" si="30">D307-E307</f>
        <v>0</v>
      </c>
    </row>
    <row r="308" spans="1:6" ht="15" hidden="1" customHeight="1">
      <c r="A308" s="86"/>
      <c r="B308" s="61"/>
      <c r="C308" s="64"/>
      <c r="D308" s="65"/>
      <c r="E308" s="65"/>
      <c r="F308" s="104">
        <f t="shared" si="30"/>
        <v>0</v>
      </c>
    </row>
    <row r="309" spans="1:6" ht="11.25" hidden="1" customHeight="1">
      <c r="A309" s="86"/>
      <c r="B309" s="61"/>
      <c r="C309" s="64"/>
      <c r="D309" s="65"/>
      <c r="E309" s="65"/>
      <c r="F309" s="104">
        <f t="shared" si="30"/>
        <v>0</v>
      </c>
    </row>
    <row r="310" spans="1:6" ht="24" hidden="1" customHeight="1">
      <c r="A310" s="86"/>
      <c r="B310" s="61"/>
      <c r="C310" s="64"/>
      <c r="D310" s="65"/>
      <c r="E310" s="65"/>
      <c r="F310" s="104">
        <f t="shared" si="30"/>
        <v>0</v>
      </c>
    </row>
    <row r="311" spans="1:6" ht="60.75" hidden="1" customHeight="1">
      <c r="A311" s="86"/>
      <c r="B311" s="61"/>
      <c r="C311" s="64"/>
      <c r="D311" s="65"/>
      <c r="E311" s="65"/>
      <c r="F311" s="104">
        <f t="shared" si="30"/>
        <v>0</v>
      </c>
    </row>
    <row r="312" spans="1:6" ht="15" hidden="1" customHeight="1">
      <c r="A312" s="86"/>
      <c r="B312" s="61"/>
      <c r="C312" s="64"/>
      <c r="D312" s="65"/>
      <c r="E312" s="65"/>
      <c r="F312" s="104">
        <f t="shared" si="30"/>
        <v>0</v>
      </c>
    </row>
    <row r="313" spans="1:6" ht="15" hidden="1" customHeight="1">
      <c r="A313" s="86"/>
      <c r="B313" s="61"/>
      <c r="C313" s="64"/>
      <c r="D313" s="65"/>
      <c r="E313" s="65"/>
      <c r="F313" s="104">
        <f t="shared" si="30"/>
        <v>0</v>
      </c>
    </row>
    <row r="314" spans="1:6" ht="15" customHeight="1">
      <c r="A314" s="86" t="s">
        <v>488</v>
      </c>
      <c r="B314" s="103">
        <v>200</v>
      </c>
      <c r="C314" s="64" t="s">
        <v>489</v>
      </c>
      <c r="D314" s="102">
        <f t="shared" ref="D314:E321" si="31">D315</f>
        <v>21000</v>
      </c>
      <c r="E314" s="102">
        <f t="shared" si="31"/>
        <v>9000</v>
      </c>
      <c r="F314" s="104">
        <f t="shared" si="30"/>
        <v>12000</v>
      </c>
    </row>
    <row r="315" spans="1:6" ht="15" customHeight="1">
      <c r="A315" s="86" t="s">
        <v>490</v>
      </c>
      <c r="B315" s="103">
        <v>200</v>
      </c>
      <c r="C315" s="64" t="s">
        <v>491</v>
      </c>
      <c r="D315" s="102">
        <f t="shared" si="31"/>
        <v>21000</v>
      </c>
      <c r="E315" s="102">
        <f t="shared" si="31"/>
        <v>9000</v>
      </c>
      <c r="F315" s="104">
        <f t="shared" si="30"/>
        <v>12000</v>
      </c>
    </row>
    <row r="316" spans="1:6" ht="15" customHeight="1">
      <c r="A316" s="86" t="s">
        <v>155</v>
      </c>
      <c r="B316" s="103">
        <v>200</v>
      </c>
      <c r="C316" s="64" t="s">
        <v>492</v>
      </c>
      <c r="D316" s="102">
        <f t="shared" si="31"/>
        <v>21000</v>
      </c>
      <c r="E316" s="102">
        <f t="shared" si="31"/>
        <v>9000</v>
      </c>
      <c r="F316" s="104">
        <f t="shared" si="30"/>
        <v>12000</v>
      </c>
    </row>
    <row r="317" spans="1:6" ht="66.75" customHeight="1">
      <c r="A317" s="86" t="s">
        <v>493</v>
      </c>
      <c r="B317" s="103">
        <v>200</v>
      </c>
      <c r="C317" s="64" t="s">
        <v>494</v>
      </c>
      <c r="D317" s="102">
        <f t="shared" si="31"/>
        <v>21000</v>
      </c>
      <c r="E317" s="102">
        <f t="shared" si="31"/>
        <v>9000</v>
      </c>
      <c r="F317" s="104">
        <f t="shared" si="30"/>
        <v>12000</v>
      </c>
    </row>
    <row r="318" spans="1:6" ht="15" customHeight="1">
      <c r="A318" s="86" t="s">
        <v>495</v>
      </c>
      <c r="B318" s="103">
        <v>200</v>
      </c>
      <c r="C318" s="64" t="s">
        <v>496</v>
      </c>
      <c r="D318" s="102">
        <f t="shared" si="31"/>
        <v>21000</v>
      </c>
      <c r="E318" s="102">
        <f t="shared" si="31"/>
        <v>9000</v>
      </c>
      <c r="F318" s="104">
        <f t="shared" si="30"/>
        <v>12000</v>
      </c>
    </row>
    <row r="319" spans="1:6" ht="25.5" customHeight="1">
      <c r="A319" s="86" t="s">
        <v>497</v>
      </c>
      <c r="B319" s="103">
        <v>200</v>
      </c>
      <c r="C319" s="64" t="s">
        <v>498</v>
      </c>
      <c r="D319" s="102">
        <f t="shared" si="31"/>
        <v>21000</v>
      </c>
      <c r="E319" s="102">
        <f t="shared" si="31"/>
        <v>9000</v>
      </c>
      <c r="F319" s="104">
        <f t="shared" si="30"/>
        <v>12000</v>
      </c>
    </row>
    <row r="320" spans="1:6" ht="12" customHeight="1">
      <c r="A320" s="86" t="s">
        <v>120</v>
      </c>
      <c r="B320" s="103">
        <v>200</v>
      </c>
      <c r="C320" s="64" t="s">
        <v>499</v>
      </c>
      <c r="D320" s="102">
        <f t="shared" si="31"/>
        <v>21000</v>
      </c>
      <c r="E320" s="102">
        <f t="shared" si="31"/>
        <v>9000</v>
      </c>
      <c r="F320" s="104">
        <f t="shared" si="30"/>
        <v>12000</v>
      </c>
    </row>
    <row r="321" spans="1:6" ht="14.25" customHeight="1">
      <c r="A321" s="86" t="s">
        <v>500</v>
      </c>
      <c r="B321" s="103">
        <v>200</v>
      </c>
      <c r="C321" s="64" t="s">
        <v>501</v>
      </c>
      <c r="D321" s="102">
        <f t="shared" si="31"/>
        <v>21000</v>
      </c>
      <c r="E321" s="102">
        <f t="shared" si="31"/>
        <v>9000</v>
      </c>
      <c r="F321" s="104">
        <f t="shared" si="30"/>
        <v>12000</v>
      </c>
    </row>
    <row r="322" spans="1:6" ht="25.5" customHeight="1">
      <c r="A322" s="86" t="s">
        <v>502</v>
      </c>
      <c r="B322" s="103">
        <v>200</v>
      </c>
      <c r="C322" s="64" t="s">
        <v>503</v>
      </c>
      <c r="D322" s="102">
        <v>21000</v>
      </c>
      <c r="E322" s="102">
        <v>9000</v>
      </c>
      <c r="F322" s="104">
        <f t="shared" si="30"/>
        <v>12000</v>
      </c>
    </row>
    <row r="323" spans="1:6" ht="12.75" customHeight="1">
      <c r="A323" s="86" t="s">
        <v>190</v>
      </c>
      <c r="B323" s="61">
        <v>200</v>
      </c>
      <c r="C323" s="64" t="s">
        <v>191</v>
      </c>
      <c r="D323" s="65">
        <f t="shared" ref="D323:E328" si="32">D324</f>
        <v>7600</v>
      </c>
      <c r="E323" s="94">
        <f t="shared" si="32"/>
        <v>0</v>
      </c>
      <c r="F323" s="96">
        <f t="shared" ref="F323:F334" si="33">D323-E323</f>
        <v>7600</v>
      </c>
    </row>
    <row r="324" spans="1:6" ht="12.75" customHeight="1">
      <c r="A324" s="86" t="s">
        <v>192</v>
      </c>
      <c r="B324" s="61">
        <v>200</v>
      </c>
      <c r="C324" s="64" t="s">
        <v>193</v>
      </c>
      <c r="D324" s="65">
        <f t="shared" si="32"/>
        <v>7600</v>
      </c>
      <c r="E324" s="94">
        <f t="shared" si="32"/>
        <v>0</v>
      </c>
      <c r="F324" s="96">
        <f t="shared" si="33"/>
        <v>7600</v>
      </c>
    </row>
    <row r="325" spans="1:6" ht="12" customHeight="1">
      <c r="A325" s="86" t="s">
        <v>155</v>
      </c>
      <c r="B325" s="61">
        <v>200</v>
      </c>
      <c r="C325" s="64" t="s">
        <v>194</v>
      </c>
      <c r="D325" s="65">
        <f t="shared" si="32"/>
        <v>7600</v>
      </c>
      <c r="E325" s="94">
        <f t="shared" si="32"/>
        <v>0</v>
      </c>
      <c r="F325" s="96">
        <f t="shared" si="33"/>
        <v>7600</v>
      </c>
    </row>
    <row r="326" spans="1:6" ht="32.25" customHeight="1">
      <c r="A326" s="86" t="s">
        <v>427</v>
      </c>
      <c r="B326" s="61">
        <v>200</v>
      </c>
      <c r="C326" s="64" t="s">
        <v>195</v>
      </c>
      <c r="D326" s="65">
        <f t="shared" si="32"/>
        <v>7600</v>
      </c>
      <c r="E326" s="94">
        <f t="shared" si="32"/>
        <v>0</v>
      </c>
      <c r="F326" s="96">
        <f t="shared" si="33"/>
        <v>7600</v>
      </c>
    </row>
    <row r="327" spans="1:6" ht="21.75" customHeight="1">
      <c r="A327" s="86" t="s">
        <v>314</v>
      </c>
      <c r="B327" s="95">
        <v>200</v>
      </c>
      <c r="C327" s="64" t="s">
        <v>428</v>
      </c>
      <c r="D327" s="94">
        <f t="shared" si="32"/>
        <v>7600</v>
      </c>
      <c r="E327" s="94">
        <f t="shared" si="32"/>
        <v>0</v>
      </c>
      <c r="F327" s="96">
        <f t="shared" si="33"/>
        <v>7600</v>
      </c>
    </row>
    <row r="328" spans="1:6" ht="22.5" customHeight="1">
      <c r="A328" s="86" t="s">
        <v>269</v>
      </c>
      <c r="B328" s="95">
        <v>200</v>
      </c>
      <c r="C328" s="64" t="s">
        <v>429</v>
      </c>
      <c r="D328" s="94">
        <f t="shared" si="32"/>
        <v>7600</v>
      </c>
      <c r="E328" s="94">
        <f t="shared" si="32"/>
        <v>0</v>
      </c>
      <c r="F328" s="96">
        <f t="shared" si="33"/>
        <v>7600</v>
      </c>
    </row>
    <row r="329" spans="1:6" ht="23.25" customHeight="1">
      <c r="A329" s="86" t="s">
        <v>277</v>
      </c>
      <c r="B329" s="61">
        <v>200</v>
      </c>
      <c r="C329" s="64" t="s">
        <v>430</v>
      </c>
      <c r="D329" s="65">
        <f>D333</f>
        <v>7600</v>
      </c>
      <c r="E329" s="94">
        <f>E333</f>
        <v>0</v>
      </c>
      <c r="F329" s="96">
        <f t="shared" si="33"/>
        <v>7600</v>
      </c>
    </row>
    <row r="330" spans="1:6" ht="15" hidden="1" customHeight="1">
      <c r="A330" s="86"/>
      <c r="B330" s="61"/>
      <c r="C330" s="64"/>
      <c r="D330" s="65"/>
      <c r="E330" s="94"/>
      <c r="F330" s="96">
        <f t="shared" si="33"/>
        <v>0</v>
      </c>
    </row>
    <row r="331" spans="1:6" ht="15.75" hidden="1" customHeight="1">
      <c r="A331" s="86"/>
      <c r="B331" s="61"/>
      <c r="C331" s="64"/>
      <c r="D331" s="65"/>
      <c r="E331" s="94"/>
      <c r="F331" s="96">
        <f t="shared" si="33"/>
        <v>0</v>
      </c>
    </row>
    <row r="332" spans="1:6" ht="18" hidden="1" customHeight="1">
      <c r="A332" s="86"/>
      <c r="B332" s="61"/>
      <c r="C332" s="64"/>
      <c r="D332" s="65"/>
      <c r="E332" s="94"/>
      <c r="F332" s="96">
        <f t="shared" si="33"/>
        <v>0</v>
      </c>
    </row>
    <row r="333" spans="1:6" ht="13.5" customHeight="1">
      <c r="A333" s="86" t="s">
        <v>137</v>
      </c>
      <c r="B333" s="77">
        <v>200</v>
      </c>
      <c r="C333" s="64" t="s">
        <v>431</v>
      </c>
      <c r="D333" s="75">
        <f>D334</f>
        <v>7600</v>
      </c>
      <c r="E333" s="94">
        <f>E334</f>
        <v>0</v>
      </c>
      <c r="F333" s="96">
        <f t="shared" si="33"/>
        <v>7600</v>
      </c>
    </row>
    <row r="334" spans="1:6" ht="13.5" customHeight="1">
      <c r="A334" s="86" t="s">
        <v>138</v>
      </c>
      <c r="B334" s="61">
        <v>200</v>
      </c>
      <c r="C334" s="64" t="s">
        <v>432</v>
      </c>
      <c r="D334" s="65">
        <v>7600</v>
      </c>
      <c r="E334" s="65">
        <v>0</v>
      </c>
      <c r="F334" s="96">
        <f t="shared" si="33"/>
        <v>7600</v>
      </c>
    </row>
    <row r="335" spans="1:6" ht="9" customHeight="1">
      <c r="A335" s="88"/>
      <c r="B335" s="49"/>
      <c r="C335" s="33"/>
      <c r="D335" s="33"/>
      <c r="E335" s="33"/>
      <c r="F335" s="33"/>
    </row>
    <row r="336" spans="1:6" ht="22.5">
      <c r="A336" s="93" t="s">
        <v>17</v>
      </c>
      <c r="B336" s="67">
        <v>450</v>
      </c>
      <c r="C336" s="45" t="s">
        <v>16</v>
      </c>
      <c r="D336" s="43">
        <v>-212600</v>
      </c>
      <c r="E336" s="43">
        <v>138955.62</v>
      </c>
      <c r="F336" s="45" t="s">
        <v>31</v>
      </c>
    </row>
  </sheetData>
  <mergeCells count="5">
    <mergeCell ref="B5:B6"/>
    <mergeCell ref="C5:C6"/>
    <mergeCell ref="D5:D6"/>
    <mergeCell ref="E5:E6"/>
    <mergeCell ref="F5:F6"/>
  </mergeCells>
  <phoneticPr fontId="1" type="noConversion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Лист17</vt:lpstr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2012-06-18T05:55:54Z</cp:lastPrinted>
  <dcterms:created xsi:type="dcterms:W3CDTF">1999-06-18T11:49:53Z</dcterms:created>
  <dcterms:modified xsi:type="dcterms:W3CDTF">2012-06-18T06:12:41Z</dcterms:modified>
</cp:coreProperties>
</file>