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0" yWindow="-15" windowWidth="11805" windowHeight="6525" firstSheet="1" activeTab="2"/>
  </bookViews>
  <sheets>
    <sheet name="Лист17" sheetId="1" r:id="rId1"/>
    <sheet name="Лист1" sheetId="3" r:id="rId2"/>
    <sheet name="Лист2" sheetId="4" r:id="rId3"/>
  </sheets>
  <definedNames>
    <definedName name="_xlnm.Print_Area" localSheetId="1">Лист1!$A$1:$F$119</definedName>
  </definedNames>
  <calcPr calcId="125725"/>
</workbook>
</file>

<file path=xl/calcChain.xml><?xml version="1.0" encoding="utf-8"?>
<calcChain xmlns="http://schemas.openxmlformats.org/spreadsheetml/2006/main">
  <c r="E5" i="4"/>
  <c r="E7"/>
  <c r="F134"/>
  <c r="F135"/>
  <c r="F136"/>
  <c r="F137"/>
  <c r="F138"/>
  <c r="F139"/>
  <c r="F140"/>
  <c r="F141"/>
  <c r="F142"/>
  <c r="F143"/>
  <c r="F144"/>
  <c r="F133"/>
  <c r="F132"/>
  <c r="F203"/>
  <c r="F204"/>
  <c r="F205"/>
  <c r="F206"/>
  <c r="F207"/>
  <c r="F208"/>
  <c r="F202"/>
  <c r="F185"/>
  <c r="F186"/>
  <c r="F187"/>
  <c r="F184"/>
  <c r="E184"/>
  <c r="E185"/>
  <c r="E186"/>
  <c r="E187"/>
  <c r="E202"/>
  <c r="E203"/>
  <c r="E204"/>
  <c r="E205"/>
  <c r="E206"/>
  <c r="E207"/>
  <c r="E135"/>
  <c r="E136"/>
  <c r="E137"/>
  <c r="E138"/>
  <c r="E139"/>
  <c r="E140"/>
  <c r="E141"/>
  <c r="E142"/>
  <c r="E88"/>
  <c r="F48"/>
  <c r="F95"/>
  <c r="F90"/>
  <c r="F91"/>
  <c r="F92"/>
  <c r="F93"/>
  <c r="F94"/>
  <c r="F89"/>
  <c r="E91"/>
  <c r="E90" s="1"/>
  <c r="E89" s="1"/>
  <c r="E92"/>
  <c r="E93"/>
  <c r="E94"/>
  <c r="E47"/>
  <c r="E16" i="3"/>
  <c r="E58"/>
  <c r="F277" i="4"/>
  <c r="F275"/>
  <c r="F274"/>
  <c r="F273" s="1"/>
  <c r="F272" s="1"/>
  <c r="F271" s="1"/>
  <c r="F270" s="1"/>
  <c r="F269" s="1"/>
  <c r="F268" s="1"/>
  <c r="F267" s="1"/>
  <c r="F265"/>
  <c r="F264" s="1"/>
  <c r="F263" s="1"/>
  <c r="F262" s="1"/>
  <c r="F261" s="1"/>
  <c r="F260" s="1"/>
  <c r="F259" s="1"/>
  <c r="F258" s="1"/>
  <c r="F257" s="1"/>
  <c r="F248"/>
  <c r="F256"/>
  <c r="E247"/>
  <c r="E246" s="1"/>
  <c r="E245" s="1"/>
  <c r="E244" s="1"/>
  <c r="E243" s="1"/>
  <c r="E242" s="1"/>
  <c r="E241" s="1"/>
  <c r="F241" s="1"/>
  <c r="E255"/>
  <c r="E254" s="1"/>
  <c r="E253" s="1"/>
  <c r="E252" s="1"/>
  <c r="E251" s="1"/>
  <c r="E250" s="1"/>
  <c r="E249" s="1"/>
  <c r="F249" s="1"/>
  <c r="E218"/>
  <c r="E217" s="1"/>
  <c r="E216" s="1"/>
  <c r="E215" s="1"/>
  <c r="E214" s="1"/>
  <c r="E213" s="1"/>
  <c r="F219"/>
  <c r="F221"/>
  <c r="F222"/>
  <c r="F223"/>
  <c r="F224"/>
  <c r="F225"/>
  <c r="E225"/>
  <c r="E224" s="1"/>
  <c r="E223" s="1"/>
  <c r="E222" s="1"/>
  <c r="E221" s="1"/>
  <c r="E220" s="1"/>
  <c r="F226"/>
  <c r="E232"/>
  <c r="E231" s="1"/>
  <c r="F234"/>
  <c r="F233"/>
  <c r="F237"/>
  <c r="E236"/>
  <c r="F200"/>
  <c r="F199"/>
  <c r="F198" s="1"/>
  <c r="F197" s="1"/>
  <c r="F196" s="1"/>
  <c r="F195" s="1"/>
  <c r="F193"/>
  <c r="F192"/>
  <c r="F191" s="1"/>
  <c r="F190" s="1"/>
  <c r="F189" s="1"/>
  <c r="F188" s="1"/>
  <c r="F159"/>
  <c r="F158" s="1"/>
  <c r="F157" s="1"/>
  <c r="F156" s="1"/>
  <c r="F155" s="1"/>
  <c r="F154" s="1"/>
  <c r="F153" s="1"/>
  <c r="F168"/>
  <c r="F167" s="1"/>
  <c r="F166" s="1"/>
  <c r="F165" s="1"/>
  <c r="F164" s="1"/>
  <c r="F163" s="1"/>
  <c r="F176"/>
  <c r="F182"/>
  <c r="F181" s="1"/>
  <c r="F180" s="1"/>
  <c r="F179" s="1"/>
  <c r="F178" s="1"/>
  <c r="F177" s="1"/>
  <c r="E175"/>
  <c r="E174" s="1"/>
  <c r="E173" s="1"/>
  <c r="E172" s="1"/>
  <c r="E171" s="1"/>
  <c r="E162" s="1"/>
  <c r="E152" s="1"/>
  <c r="E151" s="1"/>
  <c r="E150" s="1"/>
  <c r="F148"/>
  <c r="F147" s="1"/>
  <c r="F146" s="1"/>
  <c r="F145" s="1"/>
  <c r="E131"/>
  <c r="E130" s="1"/>
  <c r="E129" s="1"/>
  <c r="E128" s="1"/>
  <c r="E127" s="1"/>
  <c r="E126" s="1"/>
  <c r="E125" s="1"/>
  <c r="E96" s="1"/>
  <c r="E70"/>
  <c r="E69" s="1"/>
  <c r="E67" s="1"/>
  <c r="E66" s="1"/>
  <c r="E65" s="1"/>
  <c r="E55"/>
  <c r="E54" s="1"/>
  <c r="E45"/>
  <c r="D277"/>
  <c r="D275"/>
  <c r="D265"/>
  <c r="D264" s="1"/>
  <c r="D263" s="1"/>
  <c r="D262" s="1"/>
  <c r="D261" s="1"/>
  <c r="D260" s="1"/>
  <c r="D259" s="1"/>
  <c r="D258" s="1"/>
  <c r="D257" s="1"/>
  <c r="D255"/>
  <c r="D254" s="1"/>
  <c r="D253" s="1"/>
  <c r="D252" s="1"/>
  <c r="D251" s="1"/>
  <c r="D250" s="1"/>
  <c r="D249" s="1"/>
  <c r="D247"/>
  <c r="D246" s="1"/>
  <c r="D245" s="1"/>
  <c r="D244" s="1"/>
  <c r="D243" s="1"/>
  <c r="D242" s="1"/>
  <c r="D241" s="1"/>
  <c r="D236"/>
  <c r="F236" s="1"/>
  <c r="D232"/>
  <c r="D231" s="1"/>
  <c r="D230" s="1"/>
  <c r="D229" s="1"/>
  <c r="D228" s="1"/>
  <c r="D227" s="1"/>
  <c r="D225"/>
  <c r="D224" s="1"/>
  <c r="D223" s="1"/>
  <c r="D222" s="1"/>
  <c r="D221" s="1"/>
  <c r="D220" s="1"/>
  <c r="F220" s="1"/>
  <c r="D218"/>
  <c r="D217" s="1"/>
  <c r="D216" s="1"/>
  <c r="D215" s="1"/>
  <c r="D214" s="1"/>
  <c r="D213" s="1"/>
  <c r="D207"/>
  <c r="D206" s="1"/>
  <c r="D205" s="1"/>
  <c r="D204" s="1"/>
  <c r="D203" s="1"/>
  <c r="D202" s="1"/>
  <c r="D200"/>
  <c r="D199" s="1"/>
  <c r="D198" s="1"/>
  <c r="D197" s="1"/>
  <c r="D196" s="1"/>
  <c r="D195" s="1"/>
  <c r="D193"/>
  <c r="D192" s="1"/>
  <c r="D191" s="1"/>
  <c r="D190" s="1"/>
  <c r="D189" s="1"/>
  <c r="D188" s="1"/>
  <c r="D182"/>
  <c r="D181" s="1"/>
  <c r="D180" s="1"/>
  <c r="D179" s="1"/>
  <c r="D178" s="1"/>
  <c r="D177" s="1"/>
  <c r="D175"/>
  <c r="D174" s="1"/>
  <c r="D173" s="1"/>
  <c r="D172" s="1"/>
  <c r="D171" s="1"/>
  <c r="F171" s="1"/>
  <c r="D168"/>
  <c r="D167" s="1"/>
  <c r="D166" s="1"/>
  <c r="D165" s="1"/>
  <c r="D164" s="1"/>
  <c r="D163" s="1"/>
  <c r="D159"/>
  <c r="D158" s="1"/>
  <c r="D157" s="1"/>
  <c r="D156" s="1"/>
  <c r="D155" s="1"/>
  <c r="D154" s="1"/>
  <c r="D153" s="1"/>
  <c r="D148"/>
  <c r="D147" s="1"/>
  <c r="D146" s="1"/>
  <c r="D145" s="1"/>
  <c r="D142"/>
  <c r="D141" s="1"/>
  <c r="D140" s="1"/>
  <c r="D139" s="1"/>
  <c r="D138" s="1"/>
  <c r="D131"/>
  <c r="D130" s="1"/>
  <c r="D129" s="1"/>
  <c r="D128" s="1"/>
  <c r="D127" s="1"/>
  <c r="D126" s="1"/>
  <c r="D125" s="1"/>
  <c r="F125" s="1"/>
  <c r="D123"/>
  <c r="D122" s="1"/>
  <c r="D101" s="1"/>
  <c r="D100" s="1"/>
  <c r="D99" s="1"/>
  <c r="D98" s="1"/>
  <c r="D97" s="1"/>
  <c r="D94"/>
  <c r="D93" s="1"/>
  <c r="D92" s="1"/>
  <c r="D91" s="1"/>
  <c r="D90" s="1"/>
  <c r="D89" s="1"/>
  <c r="D86"/>
  <c r="D85" s="1"/>
  <c r="D84" s="1"/>
  <c r="D83" s="1"/>
  <c r="D82" s="1"/>
  <c r="D81" s="1"/>
  <c r="D80" s="1"/>
  <c r="D78"/>
  <c r="D77" s="1"/>
  <c r="D76" s="1"/>
  <c r="D75" s="1"/>
  <c r="D74" s="1"/>
  <c r="D73" s="1"/>
  <c r="D72" s="1"/>
  <c r="D63" i="3"/>
  <c r="D62" s="1"/>
  <c r="E63"/>
  <c r="E62" s="1"/>
  <c r="E77"/>
  <c r="E76" s="1"/>
  <c r="E75" s="1"/>
  <c r="D77"/>
  <c r="E47"/>
  <c r="F27"/>
  <c r="F28"/>
  <c r="F29"/>
  <c r="F30"/>
  <c r="E26"/>
  <c r="E25" s="1"/>
  <c r="E20" s="1"/>
  <c r="D26"/>
  <c r="D25" s="1"/>
  <c r="D33"/>
  <c r="F255" i="4" l="1"/>
  <c r="F253"/>
  <c r="F251"/>
  <c r="F254"/>
  <c r="F252"/>
  <c r="F250"/>
  <c r="E240"/>
  <c r="F247"/>
  <c r="F245"/>
  <c r="F243"/>
  <c r="F246"/>
  <c r="F244"/>
  <c r="F242"/>
  <c r="F218"/>
  <c r="F216"/>
  <c r="F214"/>
  <c r="F213"/>
  <c r="F217"/>
  <c r="F215"/>
  <c r="F25" i="3"/>
  <c r="F130" i="4"/>
  <c r="F128"/>
  <c r="F126"/>
  <c r="F175"/>
  <c r="F173"/>
  <c r="F231"/>
  <c r="D137"/>
  <c r="D136" s="1"/>
  <c r="D135" s="1"/>
  <c r="D274"/>
  <c r="D273" s="1"/>
  <c r="D272" s="1"/>
  <c r="D271" s="1"/>
  <c r="D270" s="1"/>
  <c r="D269" s="1"/>
  <c r="D268" s="1"/>
  <c r="D267" s="1"/>
  <c r="F131"/>
  <c r="F129"/>
  <c r="F127"/>
  <c r="F174"/>
  <c r="F172"/>
  <c r="F232"/>
  <c r="E230"/>
  <c r="E229" s="1"/>
  <c r="E228" s="1"/>
  <c r="E227" s="1"/>
  <c r="F227" s="1"/>
  <c r="D187"/>
  <c r="D186" s="1"/>
  <c r="D185" s="1"/>
  <c r="D184" s="1"/>
  <c r="D162"/>
  <c r="D212"/>
  <c r="D211" s="1"/>
  <c r="D210" s="1"/>
  <c r="D209" s="1"/>
  <c r="D240"/>
  <c r="D239" s="1"/>
  <c r="D238" s="1"/>
  <c r="D96"/>
  <c r="D76" i="3"/>
  <c r="F26"/>
  <c r="E239" i="4" l="1"/>
  <c r="F240"/>
  <c r="F228"/>
  <c r="E212"/>
  <c r="D88"/>
  <c r="F88" s="1"/>
  <c r="F96"/>
  <c r="F230"/>
  <c r="D152"/>
  <c r="F162"/>
  <c r="F229"/>
  <c r="E33" i="3"/>
  <c r="E238" i="4" l="1"/>
  <c r="F238" s="1"/>
  <c r="F239"/>
  <c r="F212"/>
  <c r="E211"/>
  <c r="D151"/>
  <c r="F152"/>
  <c r="E70" i="3"/>
  <c r="E69" s="1"/>
  <c r="D70"/>
  <c r="F211" i="4" l="1"/>
  <c r="E210"/>
  <c r="D150"/>
  <c r="F150" s="1"/>
  <c r="F151"/>
  <c r="D56" i="3"/>
  <c r="D55" s="1"/>
  <c r="F35"/>
  <c r="F36"/>
  <c r="E72"/>
  <c r="D72"/>
  <c r="F210" i="4" l="1"/>
  <c r="E209"/>
  <c r="D69" i="3"/>
  <c r="D54"/>
  <c r="F69"/>
  <c r="F209" i="4" l="1"/>
  <c r="E16"/>
  <c r="D47"/>
  <c r="E51"/>
  <c r="D51"/>
  <c r="F49"/>
  <c r="D45" l="1"/>
  <c r="F17" l="1"/>
  <c r="F18"/>
  <c r="F19"/>
  <c r="F34"/>
  <c r="F35"/>
  <c r="F36"/>
  <c r="F50"/>
  <c r="F57"/>
  <c r="F58"/>
  <c r="F60"/>
  <c r="F63"/>
  <c r="F64"/>
  <c r="F71"/>
  <c r="D55"/>
  <c r="D54" s="1"/>
  <c r="E46"/>
  <c r="D46"/>
  <c r="E33"/>
  <c r="E32" s="1"/>
  <c r="E31" s="1"/>
  <c r="E30" s="1"/>
  <c r="E38"/>
  <c r="E37" s="1"/>
  <c r="D39"/>
  <c r="D38" s="1"/>
  <c r="D37" s="1"/>
  <c r="E21"/>
  <c r="E20" s="1"/>
  <c r="D22"/>
  <c r="D21" s="1"/>
  <c r="D20" s="1"/>
  <c r="E19" i="3"/>
  <c r="D20"/>
  <c r="F45" i="4" l="1"/>
  <c r="F54"/>
  <c r="F55"/>
  <c r="F47"/>
  <c r="F46"/>
  <c r="E29"/>
  <c r="E28" s="1"/>
  <c r="F28" s="1"/>
  <c r="E62" l="1"/>
  <c r="D62"/>
  <c r="D53" s="1"/>
  <c r="D44" s="1"/>
  <c r="D43" s="1"/>
  <c r="D42" s="1"/>
  <c r="E104" i="3"/>
  <c r="E103" s="1"/>
  <c r="E102" s="1"/>
  <c r="D104"/>
  <c r="E108"/>
  <c r="E107" s="1"/>
  <c r="E106" s="1"/>
  <c r="D108"/>
  <c r="D107" s="1"/>
  <c r="D106" s="1"/>
  <c r="E85"/>
  <c r="E84" s="1"/>
  <c r="D85"/>
  <c r="D84" s="1"/>
  <c r="E82"/>
  <c r="D82"/>
  <c r="E80"/>
  <c r="D80"/>
  <c r="D79" s="1"/>
  <c r="E67"/>
  <c r="E66" s="1"/>
  <c r="E65" s="1"/>
  <c r="D67"/>
  <c r="D66" s="1"/>
  <c r="D65" s="1"/>
  <c r="E60"/>
  <c r="E59" s="1"/>
  <c r="D60"/>
  <c r="D59" s="1"/>
  <c r="D58" s="1"/>
  <c r="E52"/>
  <c r="E51" s="1"/>
  <c r="D52"/>
  <c r="D51" s="1"/>
  <c r="E49"/>
  <c r="D49"/>
  <c r="D47"/>
  <c r="E41"/>
  <c r="D41"/>
  <c r="E32"/>
  <c r="E31" s="1"/>
  <c r="D32"/>
  <c r="D31" s="1"/>
  <c r="D19"/>
  <c r="D16" i="4"/>
  <c r="D15" s="1"/>
  <c r="D14" s="1"/>
  <c r="D13" s="1"/>
  <c r="D12" s="1"/>
  <c r="D11" s="1"/>
  <c r="D10" s="1"/>
  <c r="D33"/>
  <c r="D70"/>
  <c r="D69" s="1"/>
  <c r="D67" l="1"/>
  <c r="F69"/>
  <c r="D46" i="3"/>
  <c r="D40" s="1"/>
  <c r="D18" s="1"/>
  <c r="E46"/>
  <c r="E40" s="1"/>
  <c r="E18" s="1"/>
  <c r="F70" i="4"/>
  <c r="D32"/>
  <c r="F33"/>
  <c r="E53"/>
  <c r="F53" s="1"/>
  <c r="F62"/>
  <c r="E15"/>
  <c r="F16"/>
  <c r="D9"/>
  <c r="D8" s="1"/>
  <c r="D75" i="3"/>
  <c r="D74" s="1"/>
  <c r="E74"/>
  <c r="E101"/>
  <c r="E100" s="1"/>
  <c r="E97" s="1"/>
  <c r="F19"/>
  <c r="F20"/>
  <c r="F22"/>
  <c r="F31"/>
  <c r="F32"/>
  <c r="F33"/>
  <c r="F34"/>
  <c r="F41"/>
  <c r="F42"/>
  <c r="F47"/>
  <c r="F48"/>
  <c r="F49"/>
  <c r="F50"/>
  <c r="E44" i="4" l="1"/>
  <c r="F44" s="1"/>
  <c r="F46" i="3"/>
  <c r="F75"/>
  <c r="F74"/>
  <c r="E43" i="4"/>
  <c r="D31"/>
  <c r="F32"/>
  <c r="D66"/>
  <c r="E14"/>
  <c r="E13" s="1"/>
  <c r="F15"/>
  <c r="F40" i="3"/>
  <c r="D16"/>
  <c r="F18"/>
  <c r="D65" i="4" l="1"/>
  <c r="F66"/>
  <c r="E42"/>
  <c r="F43"/>
  <c r="F14"/>
  <c r="F65"/>
  <c r="F67"/>
  <c r="D30"/>
  <c r="F31"/>
  <c r="F16" i="3"/>
  <c r="D103"/>
  <c r="D102" s="1"/>
  <c r="D101" l="1"/>
  <c r="D100" s="1"/>
  <c r="F42" i="4"/>
  <c r="E27"/>
  <c r="E26" s="1"/>
  <c r="E25" s="1"/>
  <c r="E12"/>
  <c r="F13"/>
  <c r="D29"/>
  <c r="D28" s="1"/>
  <c r="D27" s="1"/>
  <c r="F30"/>
  <c r="E134"/>
  <c r="D97" i="3" l="1"/>
  <c r="F97" s="1"/>
  <c r="F100"/>
  <c r="E11" i="4"/>
  <c r="F11" s="1"/>
  <c r="F12"/>
  <c r="E10"/>
  <c r="F29"/>
  <c r="E133"/>
  <c r="E9" l="1"/>
  <c r="F10"/>
  <c r="D26"/>
  <c r="D25" s="1"/>
  <c r="D7" s="1"/>
  <c r="F27"/>
  <c r="E8" l="1"/>
  <c r="F9"/>
  <c r="F26"/>
  <c r="D134"/>
  <c r="F8" l="1"/>
  <c r="D133"/>
  <c r="D5" s="1"/>
  <c r="F5" s="1"/>
  <c r="F25"/>
  <c r="F7" l="1"/>
</calcChain>
</file>

<file path=xl/sharedStrings.xml><?xml version="1.0" encoding="utf-8"?>
<sst xmlns="http://schemas.openxmlformats.org/spreadsheetml/2006/main" count="954" uniqueCount="583">
  <si>
    <t>383</t>
  </si>
  <si>
    <t>4</t>
  </si>
  <si>
    <t>назначения</t>
  </si>
  <si>
    <t>КОДЫ</t>
  </si>
  <si>
    <t xml:space="preserve"> Наименование показателя</t>
  </si>
  <si>
    <t>в том числе:</t>
  </si>
  <si>
    <t>финансирования</t>
  </si>
  <si>
    <t>Код</t>
  </si>
  <si>
    <t>стро-</t>
  </si>
  <si>
    <t>ки</t>
  </si>
  <si>
    <t>500</t>
  </si>
  <si>
    <t>520</t>
  </si>
  <si>
    <t>620</t>
  </si>
  <si>
    <t>Изменение остатков средств</t>
  </si>
  <si>
    <t>х</t>
  </si>
  <si>
    <t>Результат исполнения бюджета (дефицит / профицит)</t>
  </si>
  <si>
    <t>0503117</t>
  </si>
  <si>
    <t xml:space="preserve">Неисполненные </t>
  </si>
  <si>
    <t>Исполнено</t>
  </si>
  <si>
    <t xml:space="preserve"> 2. Расходы бюджета</t>
  </si>
  <si>
    <t>5</t>
  </si>
  <si>
    <t>6</t>
  </si>
  <si>
    <t>1. Доходы бюджета</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</si>
  <si>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</si>
  <si>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</si>
  <si>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</si>
  <si>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</si>
  <si>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</si>
  <si>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</si>
  <si>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</si>
  <si>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</si>
  <si>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 xml:space="preserve">Код дохода </t>
  </si>
  <si>
    <t>Наименование</t>
  </si>
  <si>
    <t>Доходы бюджета – всего</t>
  </si>
  <si>
    <t>НАЛОГОВЫЕ И НЕНАЛОГОВЫЕ ДОХОДЫ</t>
  </si>
  <si>
    <t>НАЛОГИ НА ПРИБЫЛЬ, ДОХОДЫ</t>
  </si>
  <si>
    <t>Налог на доходы физических лиц</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</si>
  <si>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</si>
  <si>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</si>
  <si>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</si>
  <si>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</si>
  <si>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поселений</t>
  </si>
  <si>
    <t>Земельный налог</t>
  </si>
  <si>
    <t>Земельный налог, взимаемый по ставкам, установленным в соответствии с подпунктом 1 пункта 1 статьи 394 Налогового кодекса Российской Федерации</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</si>
  <si>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</si>
  <si>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</si>
  <si>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поселений</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</si>
  <si>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</si>
  <si>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</si>
  <si>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</si>
  <si>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</si>
  <si>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ГОСУДАРСТВЕННАЯ ПОШЛИНА</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</si>
  <si>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</si>
  <si>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</si>
  <si>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БЕЗВОЗМЕЗДНЫЕ ПОСТУПЛЕНИЯ</t>
  </si>
  <si>
    <t>БЕЗВОЗМЕЗДНЫЕ ПОСТУПЛЕНИЯ ОТ ДРУГИХ БЮДЖЕТОВ БЮДЖЕТНОЙ СИСТЕМЫ РОССИЙСКОЙ ФЕДЕРАЦИИ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</si>
  <si>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</si>
  <si>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</si>
  <si>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Субвенции бюджетам поселений на осуществление первичного воинского учета на территориях, где отсутствуют военные комиссариаты</t>
  </si>
  <si>
    <t>Субвенции местным бюджетам на выполнение передаваемых полномочий субъектов Российской Федерации</t>
  </si>
  <si>
    <t>Субвенции бюджетам поселений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</si>
  <si>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</si>
  <si>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</si>
  <si>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</si>
  <si>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ДОХОДЫ ОТ ИСПОЛЬЗОВАНИЯ ИМУЩЕСТВА, НАХОДЯЩЕГОСЯ В ГОСУДАРСТВЕННОЙ И МУНИЦИПАЛЬНОЙ СОБСТВЕННОСТИ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</si>
  <si>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</si>
  <si>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</si>
  <si>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</si>
  <si>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</si>
  <si>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</si>
  <si>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</si>
  <si>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</si>
  <si>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</si>
  <si>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</si>
  <si>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</si>
  <si>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</si>
  <si>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</si>
  <si>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</si>
  <si>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000 01 00 00 00 00 0000 000</t>
  </si>
  <si>
    <t>-</t>
  </si>
  <si>
    <t>Наименование показателя</t>
  </si>
  <si>
    <t>Код строки</t>
  </si>
  <si>
    <t>Код расхода по бюджетной классификации</t>
  </si>
  <si>
    <t>Утвержденные бюджетные назначения</t>
  </si>
  <si>
    <t>Неисполненные назначения</t>
  </si>
  <si>
    <t>Расходы бюджета – всего</t>
  </si>
  <si>
    <t>Общегосударственные вопросы</t>
  </si>
  <si>
    <t>951  0100  0000000  000  000</t>
  </si>
  <si>
    <t>Функционирование высшего должностного лица субъекта Российской Федерации и муниципального образования</t>
  </si>
  <si>
    <t>951  0102  0000000  000  000</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</si>
  <si>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</si>
  <si>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</si>
  <si>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</si>
  <si>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</si>
  <si>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</si>
  <si>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</si>
  <si>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951  0104  0000000  000  000</t>
  </si>
  <si>
    <t>Оплата работ, услуг</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</si>
  <si>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</si>
  <si>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</si>
  <si>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</si>
  <si>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</si>
  <si>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</si>
  <si>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</si>
  <si>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Поступление нефинансовых активов</t>
  </si>
  <si>
    <t>Увеличение стоимости материальных запасов</t>
  </si>
  <si>
    <t>Межбюджетные трансферты</t>
  </si>
  <si>
    <t>Безвозмездные перечисления бюджетам</t>
  </si>
  <si>
    <t>Резервные фонды</t>
  </si>
  <si>
    <t>951  0111  0000000  000  000</t>
  </si>
  <si>
    <t>Другие общегосударственные вопросы</t>
  </si>
  <si>
    <t>951  0113  0000000  000  000</t>
  </si>
  <si>
    <t>Национальная оборона</t>
  </si>
  <si>
    <t>951  0200  0000000  000  000</t>
  </si>
  <si>
    <t>951  0203  0000000  000  000</t>
  </si>
  <si>
    <t>Национальная безопасность и правоохранительная деятельность</t>
  </si>
  <si>
    <t>951  0300  0000000  000  000</t>
  </si>
  <si>
    <t>Защита населения и территории от чрезвычайных ситуаций природного и техногенного характера, гражданская оборона</t>
  </si>
  <si>
    <t>951  0309  0000000  000  000</t>
  </si>
  <si>
    <t>Жилищно-коммунальное хозяйство</t>
  </si>
  <si>
    <t>951  0500  0000000  000  000</t>
  </si>
  <si>
    <t>Благоустройство</t>
  </si>
  <si>
    <t>951  0503  0000000  000  000</t>
  </si>
  <si>
    <t>Культура, кинематография</t>
  </si>
  <si>
    <t>951  0800  0000000  000  000</t>
  </si>
  <si>
    <t>Культура</t>
  </si>
  <si>
    <t>951  0801  0000000  000  000</t>
  </si>
  <si>
    <t>Физическая культура и спорт</t>
  </si>
  <si>
    <t>951  1100  0000000  000  000</t>
  </si>
  <si>
    <t>Массовый спорт</t>
  </si>
  <si>
    <t>951  1102  0000000  000  000</t>
  </si>
  <si>
    <t>04227172</t>
  </si>
  <si>
    <t>951</t>
  </si>
  <si>
    <t>60226845000</t>
  </si>
  <si>
    <t xml:space="preserve"> </t>
  </si>
  <si>
    <t>3. Источники финансирования дефицита бюджета</t>
  </si>
  <si>
    <t>Закупка товаров, работ и услуг для государственных (муниципальных) нужд</t>
  </si>
  <si>
    <t>Иные закупки товаров, работ и услуг для государственных (муниципальных) нужд</t>
  </si>
  <si>
    <t>Прочая закупка товаров, работ и услуг для государственных (муниципальных) нужд</t>
  </si>
  <si>
    <t>Иные бюджетные ассигнования</t>
  </si>
  <si>
    <t>Уплата налогов, сборов и иных платежей</t>
  </si>
  <si>
    <t>Закупка товаров, работ и услуг для государственных нужд</t>
  </si>
  <si>
    <t>Проведение выборов и референдумов</t>
  </si>
  <si>
    <t>Проведение выборов главы муниципального образования</t>
  </si>
  <si>
    <t>Проведение выборов в представительные органы муниципального образования</t>
  </si>
  <si>
    <t>951  0107  0200000  000  000</t>
  </si>
  <si>
    <t>951  0107  0000000  000  000</t>
  </si>
  <si>
    <t>951  0107  0200900  000  000</t>
  </si>
  <si>
    <t>951  0107  0200900  200  000</t>
  </si>
  <si>
    <t>951  0107  0200900  240  000</t>
  </si>
  <si>
    <t>951  0107  0200900  244  000</t>
  </si>
  <si>
    <t>951  0107  0200900  244  200</t>
  </si>
  <si>
    <t>951  0107  0200900  244  290</t>
  </si>
  <si>
    <t>951  0107  0201000  244  290</t>
  </si>
  <si>
    <t>951  0107  0201000  000  000</t>
  </si>
  <si>
    <t>951  0107  0201000  200  000</t>
  </si>
  <si>
    <t>951  0107  0201000  240  000</t>
  </si>
  <si>
    <t>951  0107  0201000  244  000</t>
  </si>
  <si>
    <t>951  0107  0201000  244  200</t>
  </si>
  <si>
    <t>Резервные средства</t>
  </si>
  <si>
    <t>Безвозмездные перечисления организациям</t>
  </si>
  <si>
    <t>Расходы на выплаты персоналу государственных (муниципальных) органов</t>
  </si>
  <si>
    <t>Обеспечение проведения выборов и референдумов</t>
  </si>
  <si>
    <t>Национальная экономика</t>
  </si>
  <si>
    <t>951  0400  0000000  000  000</t>
  </si>
  <si>
    <t>Дорожное хозяйство (дорожные фонды)</t>
  </si>
  <si>
    <t>951  0409  0000000  000  000</t>
  </si>
  <si>
    <t>Социальная политика</t>
  </si>
  <si>
    <t>951  1000  0000000  000  000</t>
  </si>
  <si>
    <t>Другие вопросы в области социальной политики</t>
  </si>
  <si>
    <t>951  1006  0000000  000  000</t>
  </si>
  <si>
    <t>Социальное обеспечение и иные выплаты населению</t>
  </si>
  <si>
    <t>Социальное обеспечение</t>
  </si>
  <si>
    <t xml:space="preserve">Пенсии, пособия, выплачиваемые организациями
сектора государственного управления
</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</si>
  <si>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</si>
  <si>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</si>
  <si>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</si>
  <si>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поселений</t>
  </si>
  <si>
    <t>Налог, взимаемый с налогоплательщиков, выбравших в качестве объекта налогообложения доходы (за налоговые периоды, истекшие до 1 января 2011 года)</t>
  </si>
  <si>
    <t>010</t>
  </si>
  <si>
    <t>ШТРАФЫ, САКЦИИ, ВОЗМЕЩЕНИЕ УЩЕРБА</t>
  </si>
  <si>
    <t>Прочие поступления от денежных взысканий (штрафов) и иных сумм в возмещение ущерба</t>
  </si>
  <si>
    <t xml:space="preserve">Прочие поступления от денежных взысканий (штрафов) и иных сумм в возмещение ущерба, зачисляемые в бюджеты поселений </t>
  </si>
  <si>
    <t>Единый сельскохозяйственный налог</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</si>
  <si>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</si>
  <si>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</si>
  <si>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</si>
  <si>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бюджетным учреждениям</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</si>
  <si>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РФ</t>
  </si>
  <si>
    <t>НАЛОГИ НА ТОВАРЫ (РАБОТЫ, УСЛУГИ), РЕАЛИЗУЕМЫЕ НА ТЕРРИТОРИИ РОССИЙСКОЙ ФЕДЕРАЦИИ</t>
  </si>
  <si>
    <t>Акцизы по подакцизным товаром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</si>
  <si>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</si>
  <si>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(или)карбюраторных (инжекторных) двигателей,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</si>
  <si>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</si>
  <si>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</si>
  <si>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</si>
  <si>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</si>
  <si>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</si>
  <si>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Обеспечение функционирования Главы Пролетарского сельского поселения</t>
  </si>
  <si>
    <t xml:space="preserve">951  0102  8800000  000  000 </t>
  </si>
  <si>
    <t>Глава муниципального образования Пролетарского сельского поселения</t>
  </si>
  <si>
    <t>951  0102  8810000  000  000</t>
  </si>
  <si>
    <t>951  0102  8810011  000  000</t>
  </si>
  <si>
    <t>951  0102  8810011  100  000</t>
  </si>
  <si>
    <t xml:space="preserve">Расходы на выплаты персоналу государственных
(муниципальных) органов
</t>
  </si>
  <si>
    <t>951  0102  8810011  120  000</t>
  </si>
  <si>
    <t>951  0102  8810011  121  000</t>
  </si>
  <si>
    <t>951  0102  8810011  121  200</t>
  </si>
  <si>
    <t>951  0102  8810011  121  210</t>
  </si>
  <si>
    <t>951  0102  8810011  121  211</t>
  </si>
  <si>
    <t xml:space="preserve">Иные выплаты персоналу государственных (муниципальных)
органов, за исключением фонда оплаты труда
</t>
  </si>
  <si>
    <t>951  0102  8810011  122  000</t>
  </si>
  <si>
    <t>951  0102  8810011  122  200</t>
  </si>
  <si>
    <t>951  0102  8810011  122  210</t>
  </si>
  <si>
    <t>951  0102  8810011  122  212</t>
  </si>
  <si>
    <t>951  0102  8810011  122  213</t>
  </si>
  <si>
    <t>951  0102  8810011  121  213</t>
  </si>
  <si>
    <t>951  0104  0100000  000  000</t>
  </si>
  <si>
    <t>Муниципальная программа Пролетарского сельского поселения  «Управление муниципальными финансами»</t>
  </si>
  <si>
    <t>Подпрограмма« Нормативно-методическое обеспечение и организация бюджетного процесса»</t>
  </si>
  <si>
    <t>951  0104  0120000  000  000</t>
  </si>
  <si>
    <t>951  0104  0120011  000  000</t>
  </si>
  <si>
    <t>951  0104  0120011  100  000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</si>
  <si>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</si>
  <si>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</si>
  <si>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951  0104  0120011  120  000</t>
  </si>
  <si>
    <t>Фонд оплаты труда государственных (муниципальных) органов и взносы по обязательному социальному страхованию</t>
  </si>
  <si>
    <t xml:space="preserve">Фонд оплаты труда государственных (муниципальных) органов и взносы по обязательному социальному страхованию
</t>
  </si>
  <si>
    <t>951  0104  0120011  121  000</t>
  </si>
  <si>
    <t>951  0104  0120011  121  200</t>
  </si>
  <si>
    <t>951  0104  0120011  121  210</t>
  </si>
  <si>
    <t>951  0104  0120011  121  211</t>
  </si>
  <si>
    <t>951  0104  0120011  121  213</t>
  </si>
  <si>
    <t>Иные выплаты персоналу государственных (муниципальных)
органов, за исключением фонда оплаты труда</t>
  </si>
  <si>
    <t>951  0104  0120011  122  000</t>
  </si>
  <si>
    <t>951  0104  0120011  122  200</t>
  </si>
  <si>
    <t>951  0104  0120011  122  210</t>
  </si>
  <si>
    <t>951  0104  0120011  122  212</t>
  </si>
  <si>
    <t>951  0104  0120011  122  213</t>
  </si>
  <si>
    <t>951  0104  0120019  000  000</t>
  </si>
  <si>
    <t>951  0104  0120019  200  000</t>
  </si>
  <si>
    <t>Закупка товаров, работ, услуг в сфере информационно-куммуникуционных технологий</t>
  </si>
  <si>
    <t>951  0104  0120019  242  000</t>
  </si>
  <si>
    <t>951  0104  0120019  242  200</t>
  </si>
  <si>
    <t>951  0104  0120019  242  220</t>
  </si>
  <si>
    <t>951  0104  0120019  242  221</t>
  </si>
  <si>
    <t>951  0104  0120019  242  225</t>
  </si>
  <si>
    <t xml:space="preserve">Прочая закупка товаров, работ и услуг для обеспечения государственных (муниципальных) нужд
</t>
  </si>
  <si>
    <t>951  0104  0120019  242  226</t>
  </si>
  <si>
    <t>951  0104  0120019  242  300</t>
  </si>
  <si>
    <t>951  0104  0120019  242  340</t>
  </si>
  <si>
    <t>951  0104  0120019  244  000</t>
  </si>
  <si>
    <t>951  0104  0120019  244  200</t>
  </si>
  <si>
    <t>951  0104  0120019  244  220</t>
  </si>
  <si>
    <t>951  0104  0120019  244  222</t>
  </si>
  <si>
    <t>951  0104  0120019  244  223</t>
  </si>
  <si>
    <t>951  0104  0120019  244  225</t>
  </si>
  <si>
    <t>951  0104  0120019  244  226</t>
  </si>
  <si>
    <t>951  0104  0120019  244  290</t>
  </si>
  <si>
    <t>951  0104  0120019  244  300</t>
  </si>
  <si>
    <t>951  0104  0120019  244  340</t>
  </si>
  <si>
    <t>951  0104  0128501  000  000</t>
  </si>
  <si>
    <t>951  0104  0128501  500  000</t>
  </si>
  <si>
    <t>951  0104  0128501  540  000</t>
  </si>
  <si>
    <t>951  0104  0128501  540  200</t>
  </si>
  <si>
    <t>951  0104  0128501  540  250</t>
  </si>
  <si>
    <t>Перечисления другим бюджетам Бюджетной
системы Российской Федерации</t>
  </si>
  <si>
    <t>951  0104  0128501  540  251</t>
  </si>
  <si>
    <t>951  0104  0120019  240  000</t>
  </si>
  <si>
    <t>Непрограммные расходы органов местного самоуправления</t>
  </si>
  <si>
    <t>951  0104  9900000  000  000</t>
  </si>
  <si>
    <t>Непрограммные расходы</t>
  </si>
  <si>
    <t>951  0104  9990000  000  000</t>
  </si>
  <si>
    <t>951  0104  9997239  000  000</t>
  </si>
  <si>
    <t>951  0104  9997239  200  000</t>
  </si>
  <si>
    <t>951  0104  9997239  240  000</t>
  </si>
  <si>
    <t>951  0104  9997239  244  000</t>
  </si>
  <si>
    <t>951  0104  9997239  244  300</t>
  </si>
  <si>
    <t>951  0104  9997239  244  340</t>
  </si>
  <si>
    <t>951  0111  9900000  000  000</t>
  </si>
  <si>
    <t>Финансовое обеспечение непредвиденных расходов</t>
  </si>
  <si>
    <t>951  0111  9910000  000  000</t>
  </si>
  <si>
    <t>951  0111  9919030  000  000</t>
  </si>
  <si>
    <t>951  0111  9919030  800  000</t>
  </si>
  <si>
    <t>951  0111  9919030  870  000</t>
  </si>
  <si>
    <t>951  0111  9919030  870  200</t>
  </si>
  <si>
    <t>951  0111  9919030  870  290</t>
  </si>
  <si>
    <t>951  0113  0120000  000  000</t>
  </si>
  <si>
    <t>951  0113  0100000  000  000</t>
  </si>
  <si>
    <t>951  0113  0129999  000  000</t>
  </si>
  <si>
    <t>951  0113  0129999  800  000</t>
  </si>
  <si>
    <t>951  0113  0129999  850  000</t>
  </si>
  <si>
    <t>951  0113  0129999  850  200</t>
  </si>
  <si>
    <t>951  0113  0129999  850  290</t>
  </si>
  <si>
    <t>Муниципальная программа  Пролетарского сельского поселения «Муниципальная политика»</t>
  </si>
  <si>
    <t>951  0113  0200000  000  000</t>
  </si>
  <si>
    <t>Подпрограмма «Развитие муниципального управления и муниципальной службы в Пролетарском сельском поселении»</t>
  </si>
  <si>
    <t>951  0113  0210000  000  000</t>
  </si>
  <si>
    <t>951  0113  0212001  000  000</t>
  </si>
  <si>
    <t>951  0113  0212001  200  000</t>
  </si>
  <si>
    <t>951  0113  0212001  240  000</t>
  </si>
  <si>
    <t>951  0113  0212001  244  000</t>
  </si>
  <si>
    <t>951  0113  0212001  244  200</t>
  </si>
  <si>
    <t>951  0113  0212001  244  226</t>
  </si>
  <si>
    <t>951  0113  0212001  244  220</t>
  </si>
  <si>
    <t>Подпрограмма «Обеспечение реализации муниципальной программы  Пролетарского сельского поселения «Муниципальная политика»</t>
  </si>
  <si>
    <t>951  0113  0220000  000  000</t>
  </si>
  <si>
    <t>951  0113  0222002  000  000</t>
  </si>
  <si>
    <t>951  0113  0222002  200  000</t>
  </si>
  <si>
    <t>951  0113  0222002  240  000</t>
  </si>
  <si>
    <t>951  0113  0222002  244  000</t>
  </si>
  <si>
    <t>951  0113  0222002  244  200</t>
  </si>
  <si>
    <t>951  0113  0222002  244  220</t>
  </si>
  <si>
    <t>951  0113  0222002  244  226</t>
  </si>
  <si>
    <t>Мобилизационная и вневойсковая подготовка</t>
  </si>
  <si>
    <t>951  0203  9900000  000  000</t>
  </si>
  <si>
    <t>951  0203  9990000  000  000</t>
  </si>
  <si>
    <t>951  0203  9995118  000  000</t>
  </si>
  <si>
    <t>951  0203  9995118  100  000</t>
  </si>
  <si>
    <t>951  0203  9995118  120  000</t>
  </si>
  <si>
    <t>951  0203  9995118  121  000</t>
  </si>
  <si>
    <t>951  0203  9995118  121  200</t>
  </si>
  <si>
    <t>951  0203  9995118  121  210</t>
  </si>
  <si>
    <t>951  0203  9995118  121  211</t>
  </si>
  <si>
    <t>951  0203  9995118  121  213</t>
  </si>
  <si>
    <t>951  0203  9995118  200  000</t>
  </si>
  <si>
    <t>Расходы на выплаты по оплате труда работников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t>
  </si>
  <si>
    <t xml:space="preserve">Расходы на обеспечение функций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</si>
  <si>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</si>
  <si>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8.1- 8.3, частью 2 статьи 9.1, статьей 9.3 Областного закона от 25 октября 2002 года № 273-ЗС «Об административных правонарушениях» в рамках непрограммных расходов органа местного самоуправления Пролетарского сельского поселения </t>
  </si>
  <si>
    <t xml:space="preserve">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t>
  </si>
  <si>
    <t xml:space="preserve">Мероприятия по повышению квалификации муниципальных служащих в рамках подпрограммы «Развитие муниципального управления и муниципальной службы в Пролетарском сельском поселении» муниципальной программы  Пролетарского сельского поселения «Муниципальная политика» </t>
  </si>
  <si>
    <t xml:space="preserve">Расходы на осуществление полномочий по осуществлению первичного воинского учета  на территориях, где отсутствуют военные комиссариаты в рамках непрограммных расходов органа местного самоуправления Пролетарского сельского поселения </t>
  </si>
  <si>
    <t>951  0203  9995118  240  000</t>
  </si>
  <si>
    <t>951  0203  9995118  244  000</t>
  </si>
  <si>
    <t>951  0203  9995118  244  300</t>
  </si>
  <si>
    <t>951  0203  9995118  244  340</t>
  </si>
  <si>
    <t>Муниципальная программа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</si>
  <si>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951  0309  0300000  000  000</t>
  </si>
  <si>
    <t>Подпрограмма «Пожарная безопасность»</t>
  </si>
  <si>
    <t>951  0309  0310000  000  000</t>
  </si>
  <si>
    <t xml:space="preserve">Мероприятия по повышению уровня пожарной безопасности населения и территории поселения в рамках подпрограммы «Пожарная безопасность»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</si>
  <si>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951  0309  0312003  000  000</t>
  </si>
  <si>
    <t>951  0309  0312003  200  000</t>
  </si>
  <si>
    <t>951  0309  0312003  240  000</t>
  </si>
  <si>
    <t>951  0309  0312003  244  000</t>
  </si>
  <si>
    <t>951  0309  0312003  244  200</t>
  </si>
  <si>
    <t>951  0309  0312003  244  220</t>
  </si>
  <si>
    <t>951  0309  0312003  244  225</t>
  </si>
  <si>
    <t>Официальная публикация нормативно-правовых актов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</si>
  <si>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 xml:space="preserve">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</si>
  <si>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951  0309  0312003  244  226</t>
  </si>
  <si>
    <t>Подпрограмма «Защита от чрезвычайных ситуаций»</t>
  </si>
  <si>
    <t>951  0309  0320000  000  000</t>
  </si>
  <si>
    <t>Мероприятия по предупреждению чрезвычайных ситуаций и пропаганде среди населения безопасности жизнедеятельности, обучение действиям при возникновении чрезвычайных ситуаций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</si>
  <si>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951  0309  0322004  000  000</t>
  </si>
  <si>
    <t>951  0309  0322004  200  000</t>
  </si>
  <si>
    <t>951  0309  0322004  240  000</t>
  </si>
  <si>
    <t>951  0309  0322004  244  000</t>
  </si>
  <si>
    <t>951  0309  0322004  244  200</t>
  </si>
  <si>
    <t>951  0309  0322004  244  220</t>
  </si>
  <si>
    <t>951  0309  0322004  244  225</t>
  </si>
  <si>
    <t>951  0309  0322004  244  226</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</si>
  <si>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</si>
  <si>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951  0309  0328501  000  000</t>
  </si>
  <si>
    <t>951  0309  0328501  500  000</t>
  </si>
  <si>
    <t>951  0309  0328501  540  000</t>
  </si>
  <si>
    <t>951  0309  0328501  540  200</t>
  </si>
  <si>
    <t>951  0309  0328501  540  250</t>
  </si>
  <si>
    <t>951  0309  0328501  540  251</t>
  </si>
  <si>
    <t>Подпрограмма «Обеспечение безопасности на водных объектах»</t>
  </si>
  <si>
    <t xml:space="preserve">Мероприятия по предупреждению происшествий на водных объектах в рамках подпрограммы «Обеспечение безопасности на водных объектах»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</si>
  <si>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951  0309  0332005  000  000</t>
  </si>
  <si>
    <t>951  0309  0332005  200  000</t>
  </si>
  <si>
    <t>951  0309  0332005  240  000</t>
  </si>
  <si>
    <t>951  0309  0332005  244  000</t>
  </si>
  <si>
    <t>951  0309  0332005  244  340</t>
  </si>
  <si>
    <t>951  0309  0332005  244  300</t>
  </si>
  <si>
    <t>Муниципальная программа Пролетарского сельского поселения «Развитие транспортной системы»</t>
  </si>
  <si>
    <t>951  0409  0400000  000  000</t>
  </si>
  <si>
    <t>Подпрограмма "Развитие транспортной инфраструктуры Пролетарского сельского поселения "</t>
  </si>
  <si>
    <t>951  0409  0410000  000  000</t>
  </si>
  <si>
    <t xml:space="preserve">Мероприятия на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</si>
  <si>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951  0409  0412006  000  000</t>
  </si>
  <si>
    <t>951  0409  0412006  200  000</t>
  </si>
  <si>
    <t>951  0409  0412006  240  000</t>
  </si>
  <si>
    <t>951  0409  0412006  244  000</t>
  </si>
  <si>
    <t>951  0409  0412006  244  200</t>
  </si>
  <si>
    <t>951  0409  0412006  244  220</t>
  </si>
  <si>
    <t>951  0309  0330000  000  000</t>
  </si>
  <si>
    <t>951  0409  0412006  244  225</t>
  </si>
  <si>
    <t xml:space="preserve">Софинансирование  мероприятий на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</si>
  <si>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951  0409  0412014  000  000</t>
  </si>
  <si>
    <t>951  0409  0412014  200  000</t>
  </si>
  <si>
    <t>951  0409  0412014  240  000</t>
  </si>
  <si>
    <t>951  0409  0412014  244  000</t>
  </si>
  <si>
    <t>951  0409  0412014  244  200</t>
  </si>
  <si>
    <t>951  0409  0412014  244  220</t>
  </si>
  <si>
    <t>951  0409  0412014  244  225</t>
  </si>
  <si>
    <t>Расходы на ремонт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t>
  </si>
  <si>
    <t>951  0409  0417351  000  000</t>
  </si>
  <si>
    <t>951  0409  0417351  200  000</t>
  </si>
  <si>
    <t>951  0409  0417351  240  000</t>
  </si>
  <si>
    <t>951  0409  0417351  244  000</t>
  </si>
  <si>
    <t>951  0409  0417351  244  200</t>
  </si>
  <si>
    <t>951  0409  0417351  244  220</t>
  </si>
  <si>
    <t>951  0409  0417351  244  225</t>
  </si>
  <si>
    <t xml:space="preserve">Муниципальная программа Пролетарского сельского поселения «Благоустройство территории и жилищно-коммунальное хозяйство»      </t>
  </si>
  <si>
    <t>951  0503  0500000  000  000</t>
  </si>
  <si>
    <t>Подпрограмма «Благоустройство территории Пролетарского сельского поселения»</t>
  </si>
  <si>
    <t>951  0503  0520000  000  000</t>
  </si>
  <si>
    <t xml:space="preserve">Мероприятия по организации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</si>
  <si>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951  0503  0522008  000  000</t>
  </si>
  <si>
    <t>951  0503  0522008  200  000</t>
  </si>
  <si>
    <t>951  0503  0522008  240  000</t>
  </si>
  <si>
    <t>951  0503  0522008  244  000</t>
  </si>
  <si>
    <t>951  0503  0522008  244  200</t>
  </si>
  <si>
    <t>951  0503  0522008  244  220</t>
  </si>
  <si>
    <t>951  0503  0522008  244  223</t>
  </si>
  <si>
    <t>Мероприятия по техническому обслуживанию линий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</si>
  <si>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951  0503  0522009  000  000</t>
  </si>
  <si>
    <t>951  0503  0522009  200  000</t>
  </si>
  <si>
    <t>951  0503  0522009  240  000</t>
  </si>
  <si>
    <t>951  0503  0522009  244  000</t>
  </si>
  <si>
    <t>951  0503  0522009  244  200</t>
  </si>
  <si>
    <t>951  0503  0522009  244  220</t>
  </si>
  <si>
    <t>951  0503  0522009  244  225</t>
  </si>
  <si>
    <t xml:space="preserve">Мероприятия по содержанию и ремонту объектов благоустройства и мест общего пользования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</si>
  <si>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951  0503  0522010  000  000</t>
  </si>
  <si>
    <t>951  0503  0522010  200  000</t>
  </si>
  <si>
    <t>951  0503  0522010  240  000</t>
  </si>
  <si>
    <t>951  0503  0522010  244  000</t>
  </si>
  <si>
    <t>951  0503  0522010  244  200</t>
  </si>
  <si>
    <t>951  0503  0522010  244  220</t>
  </si>
  <si>
    <t>951  0503  0522010  244  225</t>
  </si>
  <si>
    <t>951  0503  0522010  244  226</t>
  </si>
  <si>
    <t>951  0503  0522010  244  290</t>
  </si>
  <si>
    <t>951  0503  0522010  244  300</t>
  </si>
  <si>
    <t>951  0503  0522010  244  340</t>
  </si>
  <si>
    <t>Муниципальная программа Пролетарского сельского поселения «Развитие культуры»</t>
  </si>
  <si>
    <t>951  0801  0600000  000  000</t>
  </si>
  <si>
    <t>Подпрограмма «Развитие библиотечного дела»</t>
  </si>
  <si>
    <t xml:space="preserve">Расходы на обеспечение деятельности (оказание услуг) муниципальных учреждений Пролетарского сельского поселения в рамках подпрограммы «Развитие библиотечного дела» муниципальной программы Пролетарского сельского поселения «Развитие культуры» </t>
  </si>
  <si>
    <t>951  0801  0610000  000  000</t>
  </si>
  <si>
    <t>951  0801  0610059  000  000</t>
  </si>
  <si>
    <t>Предоставление субсидий бюджетным, автономным
учреждениям и иным некоммерческим организациям</t>
  </si>
  <si>
    <t>951  0801  0610059  600  000</t>
  </si>
  <si>
    <t>951  0801  0610059  610  000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</si>
  <si>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</si>
  <si>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951  0801  0610059  611  000</t>
  </si>
  <si>
    <t>951  0801  0610059  611  200</t>
  </si>
  <si>
    <t>951  0801  0610059  611  240</t>
  </si>
  <si>
    <t xml:space="preserve">Безвозмездные перечисления государственным
и муниципальным организациям
</t>
  </si>
  <si>
    <t>951  0801  0610059  611  241</t>
  </si>
  <si>
    <t>Подпрограмма «Развитие культурно-досуговой деятельности»</t>
  </si>
  <si>
    <t>951  0801  0620000  000  000</t>
  </si>
  <si>
    <t>Расходы на обеспечение деятельности (оказание услуг) муниципальных учреждений Пролетарского сельского поселения в рамках подпрограммы «Развитие культурно-досуговой деятельности» муниципальной программы Пролетарского сельского поселения «Развитие культуры»</t>
  </si>
  <si>
    <t>951  0801  0620059  000  000</t>
  </si>
  <si>
    <t>951  0801  0620059  600  000</t>
  </si>
  <si>
    <t>951  0801  0620059  610  000</t>
  </si>
  <si>
    <t>951  0801  0620059  611  000</t>
  </si>
  <si>
    <t>951  0801  0620059  611  200</t>
  </si>
  <si>
    <t>951  0801  0620059  611  240</t>
  </si>
  <si>
    <t>951  0801  0620059  611  241</t>
  </si>
  <si>
    <t>951  1006  0200000  000  000</t>
  </si>
  <si>
    <t>Подпрограмма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t>
  </si>
  <si>
    <t>951  1006  0230000  000  000</t>
  </si>
  <si>
    <t xml:space="preserve">Расходы на  социальную поддержку  лиц, замещающих выборные муниципальные должности, муниципальных служащих в рамках подпрограммы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 муниципальной программы  Пролетарского </t>
  </si>
  <si>
    <t>951  1006  0231002  000  000</t>
  </si>
  <si>
    <t>951  1006  0231002  300  000</t>
  </si>
  <si>
    <t xml:space="preserve">Социальные выплаты гражданам, кроме публичных
нормативных социальных выплат
</t>
  </si>
  <si>
    <t>951  1006  0231002  320  000</t>
  </si>
  <si>
    <t>951  1006  0231002  320  200</t>
  </si>
  <si>
    <t>951  1006  0231002  320  260</t>
  </si>
  <si>
    <t>951  1006  0231002  320  263</t>
  </si>
  <si>
    <t>Муниципальная программа Пролетарского сельского поселения «Развитие физической культуры и спорта»</t>
  </si>
  <si>
    <t>951  1102  0700000  000  000</t>
  </si>
  <si>
    <t xml:space="preserve">Подпрограмма «Развитие спортивной   и физкультурно-оздоровительной деятельности» </t>
  </si>
  <si>
    <t>951  1102  0710000  000  000</t>
  </si>
  <si>
    <t xml:space="preserve">Мероприятия по развитию физической культуры и спорта в Пролетарском сельском поселении в рамках подпрограммы «Развитие спортивной   и физкультурно-оздоровительной деятельности» муниципальной программы Пролетарского сельского поселения «Развитие физической культуры и спорта» </t>
  </si>
  <si>
    <t>951  1102  0712013  000  000</t>
  </si>
  <si>
    <t>951  1102  0712013  200  000</t>
  </si>
  <si>
    <t>951  1102  0712013  240  000</t>
  </si>
  <si>
    <t>951  1102  0712013  244  000</t>
  </si>
  <si>
    <t>951  1102  0712013  244  200</t>
  </si>
  <si>
    <t>951  1102  0712013  244  290</t>
  </si>
  <si>
    <t>951  1102  0712013  244  300</t>
  </si>
  <si>
    <t>951  1102  0712013  244  340</t>
  </si>
  <si>
    <t>источники внутреннего финансирования бюджета из них:</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</si>
  <si>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</si>
  <si>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Периодичность: месячная</t>
  </si>
  <si>
    <t xml:space="preserve">Единица измерения: руб </t>
  </si>
  <si>
    <t>000 1 00 00000 00 0000 000</t>
  </si>
  <si>
    <t>000 1 01 00000 00 0000 000</t>
  </si>
  <si>
    <t>000 1 01 02000 01 0000 110</t>
  </si>
  <si>
    <t>000 1 01 02010 01 0000 110</t>
  </si>
  <si>
    <t>000 1 01 02030 01 0000 110</t>
  </si>
  <si>
    <t>000 1 03 00000 00 0000 000</t>
  </si>
  <si>
    <t>000 1 03 02000 01 0000 110</t>
  </si>
  <si>
    <t>000 1 03 02230 01 0000 110</t>
  </si>
  <si>
    <t>000 1 03 02240 01 0000 110</t>
  </si>
  <si>
    <t>000 1 03 02250 01 0000 110</t>
  </si>
  <si>
    <t>000 1 03 02260 01 0000 110</t>
  </si>
  <si>
    <t>000 1 05 00000 00 0000 000</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</si>
  <si>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</si>
  <si>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</si>
  <si>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</si>
  <si>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</si>
  <si>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000 1 05 01012 01 0000 110</t>
  </si>
  <si>
    <t>000 1 05 03000 01 0000 110</t>
  </si>
  <si>
    <t>000 1 05 03010 01 0000 110</t>
  </si>
  <si>
    <t>000 1 06 00000 00 0000 000</t>
  </si>
  <si>
    <t>000 1 06 01000 00 0000 110</t>
  </si>
  <si>
    <t>000 1 06 01030 10 0000 110</t>
  </si>
  <si>
    <t>000 1 06 06000 00 0000 110</t>
  </si>
  <si>
    <t>000 1 06 06010 00 0000 110</t>
  </si>
  <si>
    <t>000 1 06 06013 10 0000 110</t>
  </si>
  <si>
    <t>000 1 06 06020 00 0000 110</t>
  </si>
  <si>
    <t>000 1 06 06023 10 0000 110</t>
  </si>
  <si>
    <t>000 1 08 00000 00 0000 000</t>
  </si>
  <si>
    <t>000 1 08 04000 01 0000 110</t>
  </si>
  <si>
    <t>000 1 08 04020 01 0000 110</t>
  </si>
  <si>
    <t>000 1 09 00000 00 0000 000</t>
  </si>
  <si>
    <t>000 1 09 04000 00 0000 110</t>
  </si>
  <si>
    <t>000 1 09 04050 00 0000 110</t>
  </si>
  <si>
    <t>000 1 09 04053 10 0000 110</t>
  </si>
  <si>
    <t>000 1 11 00000 00 0000 000</t>
  </si>
  <si>
    <t>000 1 11 05000 00 0000 120</t>
  </si>
  <si>
    <t>000 1 11 05010 00 0000 120</t>
  </si>
  <si>
    <t>000 1 11 05013 10 0000 120</t>
  </si>
  <si>
    <t>Прочие доходы от использования имущества и прав, находящихся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</si>
  <si>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</si>
  <si>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</si>
  <si>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</si>
  <si>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000 1 11 09045 10 0000 120</t>
  </si>
  <si>
    <t>000 1 14 00000 00 0000 000</t>
  </si>
  <si>
    <t>000 1 14 06000 00 0000 430</t>
  </si>
  <si>
    <t>000 1 14 06010 00 0000 430</t>
  </si>
  <si>
    <t>000 1 16 00000 00 0000 000</t>
  </si>
  <si>
    <t>000 1 16 51000 02 0000 140</t>
  </si>
  <si>
    <t>000 1 16 51040 02 0000 140</t>
  </si>
  <si>
    <t>000 1 16 90000 00 0000 140</t>
  </si>
  <si>
    <t>000 1 16 90050 10 0000 140</t>
  </si>
  <si>
    <t>000 2 00 00000 00 0000 000</t>
  </si>
  <si>
    <t>000 2 02 00000 00 0000 000</t>
  </si>
  <si>
    <t>000 2 02 01000 00 0000 151</t>
  </si>
  <si>
    <t>000 2 02 01001 00 0000 151</t>
  </si>
  <si>
    <t>000 2 02 01001 10 0000 151</t>
  </si>
  <si>
    <t>000 2 02 03000 00 0000 151</t>
  </si>
  <si>
    <t>000 2 02 03015 00 0000 151</t>
  </si>
  <si>
    <t>000 2 02 03015 10 0000 151</t>
  </si>
  <si>
    <t>000 2 02 03024 00 0000 151</t>
  </si>
  <si>
    <t>000 2 02 03024 10 0000 151</t>
  </si>
  <si>
    <t>000 2 02 04000 00 0000 151</t>
  </si>
  <si>
    <t>000 2 02 04999 00 0000 151</t>
  </si>
  <si>
    <t>000 2 02 04999 10 0000 151</t>
  </si>
  <si>
    <t>Изменение остатков средств на счетах по учету средств бюджета</t>
  </si>
  <si>
    <t>Увеличение прочих остатков денежных средств бюджетов</t>
  </si>
  <si>
    <t>Увеличение прочих остатков денежных средств бюджетов поселений</t>
  </si>
  <si>
    <t>Уменьшение прочих остатков денежных средств бюджетов</t>
  </si>
  <si>
    <t>Уменьшение прочих остатков денежных средств бюджетов поселений</t>
  </si>
  <si>
    <t xml:space="preserve"> по ОКАТО</t>
  </si>
  <si>
    <t xml:space="preserve"> ОТЧЕТ ОБ ИСПОЛНЕНИИ БЮДЖЕТА</t>
  </si>
  <si>
    <t xml:space="preserve"> Руководитель __________________ А.Н.Бойцов</t>
  </si>
  <si>
    <t xml:space="preserve"> Форма по ОКУД</t>
  </si>
  <si>
    <t xml:space="preserve"> (подпись) (расшифровка подписи)</t>
  </si>
  <si>
    <t xml:space="preserve"> Дата</t>
  </si>
  <si>
    <t xml:space="preserve"> по ОКПО</t>
  </si>
  <si>
    <t>финансового органа Администрация Пролетарского сельского поселения</t>
  </si>
  <si>
    <t xml:space="preserve"> Глава по БК</t>
  </si>
  <si>
    <t>Наименование публично-правового образования Муниципальное образование "Пролетарское сельское поселение Красносулинского района"</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</si>
  <si>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</si>
  <si>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</si>
  <si>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Источники финансирования дефицита бюджета - всего в том числе: </t>
  </si>
  <si>
    <t>источники внешнего финансирования бюджета из них:</t>
  </si>
  <si>
    <t>Руководитель финансово- __________________ Т.И.Воеводина</t>
  </si>
  <si>
    <t>экономической службы (подпись) (расшифровка подписи)</t>
  </si>
  <si>
    <t>Главный бухгалтер ________________ С.Н.Карасева</t>
  </si>
  <si>
    <t>"________" ________________________ 20 ___ г.</t>
  </si>
  <si>
    <t xml:space="preserve">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</si>
  <si>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</si>
  <si>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 xml:space="preserve"> на 1 марта 2014 г.</t>
  </si>
  <si>
    <t>01.03.2014</t>
  </si>
</sst>
</file>

<file path=xl/styles.xml><?xml version="1.0" encoding="utf-8"?>
<styleSheet xmlns="http://schemas.openxmlformats.org/spreadsheetml/2006/main">
  <fonts count="10">
    <font>
      <sz val="10"/>
      <name val="Arial Cyr"/>
      <charset val="204"/>
    </font>
    <font>
      <sz val="8"/>
      <name val="Arial Cyr"/>
      <charset val="204"/>
    </font>
    <font>
      <sz val="11"/>
      <color theme="1"/>
      <name val="Calibri"/>
      <family val="2"/>
      <charset val="204"/>
      <scheme val="minor"/>
    </font>
    <font>
      <sz val="8"/>
      <color theme="1"/>
      <name val="Calibri"/>
      <family val="2"/>
      <charset val="204"/>
      <scheme val="minor"/>
    </font>
    <font>
      <sz val="8"/>
      <name val="Times New Roman"/>
      <family val="1"/>
      <charset val="204"/>
    </font>
    <font>
      <sz val="8"/>
      <color rgb="FF000000"/>
      <name val="Times New Roman"/>
      <family val="1"/>
      <charset val="204"/>
    </font>
    <font>
      <sz val="8"/>
      <color theme="1"/>
      <name val="Times New Roman"/>
      <family val="1"/>
      <charset val="204"/>
    </font>
    <font>
      <b/>
      <sz val="8"/>
      <name val="Times New Roman"/>
      <family val="1"/>
      <charset val="204"/>
    </font>
    <font>
      <b/>
      <sz val="12"/>
      <name val="Times New Roman"/>
      <family val="1"/>
      <charset val="204"/>
    </font>
    <font>
      <b/>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128">
    <xf numFmtId="0" fontId="0" fillId="0" borderId="0" xfId="0"/>
    <xf numFmtId="0" fontId="4" fillId="0" borderId="1" xfId="0" applyFont="1" applyBorder="1" applyAlignment="1">
      <alignment horizontal="center"/>
    </xf>
    <xf numFmtId="0" fontId="4" fillId="0" borderId="0" xfId="0" applyFont="1" applyAlignment="1">
      <alignment horizontal="left"/>
    </xf>
    <xf numFmtId="49" fontId="4" fillId="0" borderId="9" xfId="0" applyNumberFormat="1" applyFont="1" applyBorder="1" applyAlignment="1">
      <alignment horizontal="centerContinuous"/>
    </xf>
    <xf numFmtId="0" fontId="4" fillId="0" borderId="0" xfId="0" applyFont="1" applyAlignment="1">
      <alignment horizontal="centerContinuous"/>
    </xf>
    <xf numFmtId="49" fontId="4" fillId="0" borderId="5" xfId="0" applyNumberFormat="1" applyFont="1" applyBorder="1" applyAlignment="1">
      <alignment horizontal="center"/>
    </xf>
    <xf numFmtId="49" fontId="4" fillId="0" borderId="0" xfId="0" applyNumberFormat="1" applyFont="1"/>
    <xf numFmtId="49" fontId="4" fillId="0" borderId="12" xfId="0" applyNumberFormat="1" applyFont="1" applyBorder="1" applyAlignment="1">
      <alignment horizontal="center"/>
    </xf>
    <xf numFmtId="0" fontId="4" fillId="0" borderId="0" xfId="0" applyFont="1" applyAlignment="1"/>
    <xf numFmtId="49" fontId="4" fillId="0" borderId="5"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0" xfId="0" applyNumberFormat="1" applyFont="1" applyBorder="1" applyAlignment="1">
      <alignment horizontal="centerContinuous"/>
    </xf>
    <xf numFmtId="0" fontId="4" fillId="0" borderId="10" xfId="0" applyFont="1" applyBorder="1" applyAlignment="1">
      <alignment horizontal="left"/>
    </xf>
    <xf numFmtId="0" fontId="4" fillId="0" borderId="8" xfId="0" applyFont="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6" fillId="0" borderId="11" xfId="2" applyNumberFormat="1" applyFont="1" applyBorder="1"/>
    <xf numFmtId="4" fontId="6" fillId="0" borderId="11" xfId="2" applyNumberFormat="1" applyFont="1" applyBorder="1" applyAlignment="1">
      <alignment horizontal="right"/>
    </xf>
    <xf numFmtId="4" fontId="6" fillId="0" borderId="11" xfId="3" applyNumberFormat="1" applyFont="1" applyBorder="1" applyAlignment="1">
      <alignment horizontal="right"/>
    </xf>
    <xf numFmtId="4" fontId="4" fillId="0" borderId="11" xfId="0" applyNumberFormat="1" applyFont="1" applyBorder="1" applyAlignment="1">
      <alignment horizontal="right"/>
    </xf>
    <xf numFmtId="0" fontId="4" fillId="0" borderId="0" xfId="0" applyFont="1" applyBorder="1" applyAlignment="1">
      <alignment wrapText="1"/>
    </xf>
    <xf numFmtId="49" fontId="4" fillId="0" borderId="0" xfId="0" applyNumberFormat="1" applyFont="1" applyBorder="1" applyAlignment="1">
      <alignment wrapText="1"/>
    </xf>
    <xf numFmtId="49" fontId="4" fillId="0" borderId="0"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4" xfId="0" applyNumberFormat="1" applyFont="1" applyBorder="1" applyAlignment="1">
      <alignment horizontal="left" vertical="center" wrapText="1"/>
    </xf>
    <xf numFmtId="4" fontId="4" fillId="0" borderId="11" xfId="0" applyNumberFormat="1" applyFont="1" applyBorder="1" applyAlignment="1">
      <alignment horizontal="right" wrapText="1"/>
    </xf>
    <xf numFmtId="4" fontId="4" fillId="0" borderId="11" xfId="0" applyNumberFormat="1" applyFont="1" applyBorder="1" applyAlignment="1">
      <alignment horizontal="center"/>
    </xf>
    <xf numFmtId="0" fontId="4" fillId="0" borderId="15" xfId="0" applyFont="1" applyBorder="1" applyAlignment="1">
      <alignment horizontal="left" wrapText="1"/>
    </xf>
    <xf numFmtId="49" fontId="4" fillId="0" borderId="11" xfId="0" applyNumberFormat="1" applyFont="1" applyBorder="1" applyAlignment="1">
      <alignment horizontal="center"/>
    </xf>
    <xf numFmtId="0" fontId="4" fillId="0" borderId="11" xfId="0" applyNumberFormat="1" applyFont="1" applyBorder="1" applyAlignment="1">
      <alignment horizontal="center"/>
    </xf>
    <xf numFmtId="0" fontId="4" fillId="0" borderId="0" xfId="0" applyNumberFormat="1" applyFont="1" applyBorder="1" applyAlignment="1">
      <alignment horizontal="left" vertical="center" wrapText="1"/>
    </xf>
    <xf numFmtId="49" fontId="4" fillId="0" borderId="0" xfId="0" applyNumberFormat="1" applyFont="1" applyBorder="1" applyAlignment="1">
      <alignment horizontal="center" wrapText="1"/>
    </xf>
    <xf numFmtId="0" fontId="4" fillId="0" borderId="0" xfId="0" applyFont="1" applyBorder="1" applyAlignment="1">
      <alignment horizontal="left" wrapText="1"/>
    </xf>
    <xf numFmtId="0" fontId="4" fillId="0" borderId="0" xfId="0" applyFont="1"/>
    <xf numFmtId="0" fontId="7" fillId="0" borderId="0" xfId="0" applyFont="1" applyAlignment="1">
      <alignment horizontal="centerContinuous"/>
    </xf>
    <xf numFmtId="0" fontId="7" fillId="0" borderId="0" xfId="0" applyFont="1" applyBorder="1" applyAlignment="1"/>
    <xf numFmtId="0" fontId="4" fillId="0" borderId="4" xfId="0" applyFont="1" applyBorder="1" applyAlignment="1">
      <alignment horizontal="left"/>
    </xf>
    <xf numFmtId="0" fontId="4" fillId="0" borderId="4" xfId="0" applyFont="1" applyBorder="1" applyAlignment="1"/>
    <xf numFmtId="49" fontId="4" fillId="0" borderId="4" xfId="0" applyNumberFormat="1" applyFont="1" applyBorder="1"/>
    <xf numFmtId="0" fontId="4" fillId="0" borderId="4" xfId="0" applyFont="1" applyBorder="1"/>
    <xf numFmtId="49" fontId="4" fillId="0" borderId="4" xfId="0" applyNumberFormat="1" applyFont="1" applyBorder="1" applyAlignment="1">
      <alignment horizontal="left"/>
    </xf>
    <xf numFmtId="0" fontId="8" fillId="0" borderId="0" xfId="0" applyFont="1" applyBorder="1" applyAlignment="1"/>
    <xf numFmtId="0" fontId="5" fillId="0" borderId="11" xfId="0" applyFont="1" applyBorder="1" applyAlignment="1">
      <alignment horizontal="center" wrapText="1"/>
    </xf>
    <xf numFmtId="0" fontId="5" fillId="0" borderId="11" xfId="0" applyFont="1" applyBorder="1" applyAlignment="1">
      <alignment horizontal="center" vertical="top" wrapText="1"/>
    </xf>
    <xf numFmtId="0" fontId="5" fillId="0" borderId="11" xfId="0" applyFont="1" applyBorder="1"/>
    <xf numFmtId="0" fontId="4" fillId="0" borderId="11" xfId="0" applyFont="1" applyBorder="1" applyAlignment="1">
      <alignment horizontal="center" wrapText="1"/>
    </xf>
    <xf numFmtId="0" fontId="4" fillId="0" borderId="0" xfId="0" applyFont="1" applyBorder="1" applyAlignment="1"/>
    <xf numFmtId="3" fontId="5" fillId="0" borderId="11" xfId="0" applyNumberFormat="1" applyFont="1" applyBorder="1"/>
    <xf numFmtId="4" fontId="5" fillId="0" borderId="11" xfId="0" applyNumberFormat="1" applyFont="1" applyFill="1" applyBorder="1" applyAlignment="1">
      <alignment horizontal="right"/>
    </xf>
    <xf numFmtId="0" fontId="5" fillId="0" borderId="11" xfId="0" applyFont="1" applyBorder="1" applyAlignment="1">
      <alignment vertical="distributed" wrapText="1"/>
    </xf>
    <xf numFmtId="0" fontId="4" fillId="0" borderId="0" xfId="0" applyFont="1" applyAlignment="1">
      <alignment vertical="distributed" wrapText="1"/>
    </xf>
    <xf numFmtId="0" fontId="4" fillId="0" borderId="0" xfId="0" applyFont="1" applyBorder="1" applyAlignment="1">
      <alignment vertical="distributed" wrapText="1"/>
    </xf>
    <xf numFmtId="0" fontId="5" fillId="0" borderId="11" xfId="0" applyFont="1" applyBorder="1" applyAlignment="1">
      <alignment vertical="distributed" wrapText="1" readingOrder="1"/>
    </xf>
    <xf numFmtId="0" fontId="4" fillId="0" borderId="11" xfId="0" applyFont="1" applyBorder="1" applyAlignment="1">
      <alignment vertical="distributed" wrapText="1"/>
    </xf>
    <xf numFmtId="0" fontId="5" fillId="2" borderId="11" xfId="0" applyFont="1" applyFill="1" applyBorder="1" applyAlignment="1">
      <alignment vertical="distributed" wrapText="1"/>
    </xf>
    <xf numFmtId="0" fontId="5" fillId="2" borderId="11" xfId="0" applyFont="1" applyFill="1" applyBorder="1" applyAlignment="1">
      <alignment horizontal="center"/>
    </xf>
    <xf numFmtId="0" fontId="5" fillId="2" borderId="11" xfId="0" applyFont="1" applyFill="1" applyBorder="1"/>
    <xf numFmtId="0" fontId="4" fillId="2" borderId="0" xfId="0" applyFont="1" applyFill="1"/>
    <xf numFmtId="0" fontId="5" fillId="0" borderId="11" xfId="0" applyFont="1" applyBorder="1" applyAlignment="1">
      <alignment vertical="top" wrapText="1"/>
    </xf>
    <xf numFmtId="0" fontId="5" fillId="0" borderId="11" xfId="0" applyFont="1" applyBorder="1" applyAlignment="1">
      <alignment vertical="justify" wrapText="1"/>
    </xf>
    <xf numFmtId="4" fontId="4" fillId="0" borderId="11" xfId="0" applyNumberFormat="1" applyFont="1" applyBorder="1" applyAlignment="1">
      <alignment horizontal="right"/>
    </xf>
    <xf numFmtId="0" fontId="5" fillId="0" borderId="11" xfId="0" applyFont="1" applyBorder="1" applyAlignment="1">
      <alignment horizontal="center" vertical="distributed" wrapText="1"/>
    </xf>
    <xf numFmtId="49" fontId="6" fillId="0" borderId="11" xfId="2" applyNumberFormat="1" applyFont="1" applyBorder="1" applyAlignment="1">
      <alignment horizontal="center"/>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0" fontId="4" fillId="0" borderId="11" xfId="0" applyFont="1" applyBorder="1" applyAlignment="1">
      <alignment wrapText="1"/>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49" fontId="4" fillId="0" borderId="11" xfId="0" applyNumberFormat="1" applyFont="1" applyBorder="1" applyAlignment="1">
      <alignment horizontal="center"/>
    </xf>
    <xf numFmtId="49" fontId="4" fillId="0" borderId="16" xfId="0" applyNumberFormat="1" applyFont="1" applyBorder="1" applyAlignment="1">
      <alignment horizontal="center" wrapText="1"/>
    </xf>
    <xf numFmtId="49" fontId="4" fillId="0" borderId="17" xfId="0" applyNumberFormat="1" applyFont="1" applyBorder="1" applyAlignment="1">
      <alignment horizontal="center" wrapText="1"/>
    </xf>
    <xf numFmtId="4" fontId="4" fillId="0" borderId="17" xfId="0" applyNumberFormat="1" applyFont="1" applyBorder="1" applyAlignment="1">
      <alignment horizontal="center"/>
    </xf>
    <xf numFmtId="49" fontId="4" fillId="0" borderId="18" xfId="0" applyNumberFormat="1" applyFont="1" applyBorder="1" applyAlignment="1">
      <alignment horizontal="center" wrapText="1"/>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1" xfId="0" applyNumberFormat="1" applyFont="1" applyBorder="1" applyAlignment="1">
      <alignment horizontal="center"/>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Border="1" applyAlignment="1">
      <alignment horizontal="right" wrapText="1"/>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Border="1" applyAlignment="1">
      <alignment horizontal="right" wrapText="1"/>
    </xf>
    <xf numFmtId="49" fontId="4"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right" wrapText="1"/>
    </xf>
    <xf numFmtId="0" fontId="9" fillId="0" borderId="11" xfId="0" applyFont="1" applyBorder="1" applyAlignment="1">
      <alignment vertical="distributed" wrapText="1"/>
    </xf>
    <xf numFmtId="0" fontId="4" fillId="0" borderId="0" xfId="0" applyFont="1" applyFill="1"/>
    <xf numFmtId="49" fontId="4" fillId="0" borderId="0" xfId="0" applyNumberFormat="1" applyFont="1" applyFill="1" applyBorder="1"/>
    <xf numFmtId="0" fontId="5" fillId="0" borderId="11" xfId="0" applyFont="1" applyFill="1" applyBorder="1" applyAlignment="1">
      <alignment horizontal="center" wrapText="1"/>
    </xf>
    <xf numFmtId="0" fontId="5" fillId="0" borderId="11" xfId="0" applyFont="1" applyFill="1" applyBorder="1" applyAlignment="1">
      <alignment horizontal="center"/>
    </xf>
    <xf numFmtId="4" fontId="4" fillId="0" borderId="11" xfId="0" applyNumberFormat="1" applyFont="1" applyFill="1" applyBorder="1"/>
    <xf numFmtId="49" fontId="4" fillId="0" borderId="0" xfId="0" applyNumberFormat="1" applyFont="1" applyFill="1" applyBorder="1" applyAlignment="1">
      <alignment horizontal="center"/>
    </xf>
    <xf numFmtId="4" fontId="4" fillId="0" borderId="11" xfId="0" applyNumberFormat="1" applyFont="1" applyFill="1" applyBorder="1" applyAlignment="1">
      <alignment horizontal="center"/>
    </xf>
    <xf numFmtId="49" fontId="4" fillId="0" borderId="0" xfId="0" applyNumberFormat="1" applyFont="1" applyFill="1"/>
    <xf numFmtId="4" fontId="4" fillId="0" borderId="11" xfId="0" applyNumberFormat="1" applyFont="1" applyFill="1" applyBorder="1" applyAlignment="1">
      <alignment horizontal="right"/>
    </xf>
    <xf numFmtId="4" fontId="4" fillId="0" borderId="17" xfId="0" applyNumberFormat="1" applyFont="1" applyBorder="1" applyAlignment="1">
      <alignment horizontal="center" wrapText="1"/>
    </xf>
    <xf numFmtId="4" fontId="4" fillId="0" borderId="11" xfId="0" applyNumberFormat="1" applyFont="1" applyBorder="1" applyAlignment="1">
      <alignment horizontal="center" wrapText="1"/>
    </xf>
    <xf numFmtId="4" fontId="4" fillId="2" borderId="11" xfId="0" applyNumberFormat="1" applyFont="1" applyFill="1" applyBorder="1" applyAlignment="1">
      <alignment horizontal="center"/>
    </xf>
    <xf numFmtId="4" fontId="4" fillId="2" borderId="1" xfId="0" applyNumberFormat="1" applyFont="1" applyFill="1" applyBorder="1" applyAlignment="1">
      <alignment horizontal="center"/>
    </xf>
    <xf numFmtId="0" fontId="6" fillId="0" borderId="11" xfId="2" applyNumberFormat="1" applyFont="1" applyBorder="1" applyAlignment="1">
      <alignment horizontal="justify" vertical="top" wrapText="1"/>
    </xf>
    <xf numFmtId="4" fontId="5" fillId="0" borderId="11" xfId="0" applyNumberFormat="1" applyFont="1" applyFill="1" applyBorder="1" applyAlignment="1">
      <alignment horizontal="right"/>
    </xf>
    <xf numFmtId="49" fontId="6" fillId="0" borderId="11" xfId="2" applyNumberFormat="1" applyFont="1" applyBorder="1" applyAlignment="1">
      <alignment horizontal="justify" vertical="top" wrapText="1"/>
    </xf>
    <xf numFmtId="0" fontId="4" fillId="0" borderId="10" xfId="0" applyNumberFormat="1" applyFont="1" applyBorder="1" applyAlignment="1">
      <alignment horizontal="justify" vertical="top" wrapText="1"/>
    </xf>
    <xf numFmtId="0" fontId="4" fillId="0" borderId="7" xfId="0" applyNumberFormat="1" applyFont="1" applyBorder="1" applyAlignment="1">
      <alignment horizontal="justify" vertical="top" wrapText="1"/>
    </xf>
    <xf numFmtId="4" fontId="5" fillId="0" borderId="11" xfId="0" applyNumberFormat="1" applyFont="1" applyBorder="1" applyAlignment="1">
      <alignment horizontal="right"/>
    </xf>
    <xf numFmtId="0" fontId="8" fillId="0" borderId="0" xfId="0" applyFont="1" applyBorder="1" applyAlignment="1">
      <alignment horizontal="center"/>
    </xf>
    <xf numFmtId="0" fontId="4" fillId="0" borderId="0" xfId="0" applyFont="1" applyAlignment="1">
      <alignment horizontal="right"/>
    </xf>
    <xf numFmtId="0" fontId="4" fillId="0" borderId="13" xfId="0" applyFont="1" applyBorder="1" applyAlignment="1">
      <alignment horizontal="right"/>
    </xf>
    <xf numFmtId="0" fontId="4" fillId="0" borderId="0" xfId="0" applyFont="1" applyAlignment="1">
      <alignment horizontal="left" wrapText="1"/>
    </xf>
    <xf numFmtId="49" fontId="4" fillId="0" borderId="11" xfId="0" applyNumberFormat="1" applyFont="1" applyBorder="1" applyAlignment="1">
      <alignment horizontal="center"/>
    </xf>
    <xf numFmtId="0" fontId="4" fillId="0" borderId="11" xfId="0" applyFont="1" applyBorder="1" applyAlignment="1">
      <alignment horizontal="center"/>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rintOptions gridLines="1" gridLinesSet="0"/>
  <pageMargins left="0.75" right="0.75" top="1" bottom="1" header="0.5" footer="0.5"/>
  <headerFooter alignWithMargins="0">
    <oddHeader>&amp;A</oddHeader>
    <oddFooter>Стр. &amp;P</oddFooter>
  </headerFooter>
</worksheet>
</file>

<file path=xl/worksheets/sheet2.xml><?xml version="1.0" encoding="utf-8"?>
<worksheet xmlns="http://schemas.openxmlformats.org/spreadsheetml/2006/main" xmlns:r="http://schemas.openxmlformats.org/officeDocument/2006/relationships">
  <dimension ref="A1:F147"/>
  <sheetViews>
    <sheetView showGridLines="0" view="pageBreakPreview" topLeftCell="A67" zoomScale="130" workbookViewId="0">
      <selection activeCell="F105" sqref="F105"/>
    </sheetView>
  </sheetViews>
  <sheetFormatPr defaultRowHeight="11.25"/>
  <cols>
    <col min="1" max="1" width="34.28515625" style="2" customWidth="1"/>
    <col min="2" max="2" width="4.140625" style="2" customWidth="1"/>
    <col min="3" max="3" width="19.7109375" style="2" customWidth="1"/>
    <col min="4" max="4" width="10.42578125" style="6" customWidth="1"/>
    <col min="5" max="5" width="11.28515625" style="6" customWidth="1"/>
    <col min="6" max="6" width="11.28515625" style="44" customWidth="1"/>
    <col min="7" max="16384" width="9.140625" style="44"/>
  </cols>
  <sheetData>
    <row r="1" spans="1:6" ht="10.5" customHeight="1">
      <c r="D1" s="44"/>
    </row>
    <row r="2" spans="1:6" ht="17.25" customHeight="1" thickBot="1">
      <c r="A2" s="45" t="s">
        <v>562</v>
      </c>
      <c r="B2" s="45"/>
      <c r="C2" s="45"/>
      <c r="D2" s="45"/>
      <c r="E2" s="45"/>
      <c r="F2" s="1" t="s">
        <v>3</v>
      </c>
    </row>
    <row r="3" spans="1:6" ht="14.1" customHeight="1">
      <c r="D3" s="120" t="s">
        <v>564</v>
      </c>
      <c r="E3" s="121"/>
      <c r="F3" s="3" t="s">
        <v>16</v>
      </c>
    </row>
    <row r="4" spans="1:6" ht="12.75" customHeight="1">
      <c r="A4" s="4" t="s">
        <v>581</v>
      </c>
      <c r="B4" s="4"/>
      <c r="C4" s="4"/>
      <c r="D4" s="4"/>
      <c r="E4" s="4" t="s">
        <v>566</v>
      </c>
      <c r="F4" s="5" t="s">
        <v>582</v>
      </c>
    </row>
    <row r="5" spans="1:6" ht="15.75" customHeight="1">
      <c r="A5" s="2" t="s">
        <v>32</v>
      </c>
      <c r="E5" s="6" t="s">
        <v>567</v>
      </c>
      <c r="F5" s="7" t="s">
        <v>131</v>
      </c>
    </row>
    <row r="6" spans="1:6" ht="12" customHeight="1">
      <c r="A6" s="2" t="s">
        <v>568</v>
      </c>
      <c r="E6" s="6" t="s">
        <v>569</v>
      </c>
      <c r="F6" s="5" t="s">
        <v>132</v>
      </c>
    </row>
    <row r="7" spans="1:6" ht="26.25" customHeight="1">
      <c r="A7" s="122" t="s">
        <v>570</v>
      </c>
      <c r="B7" s="122"/>
      <c r="C7" s="122"/>
      <c r="D7" s="122"/>
      <c r="E7" s="6" t="s">
        <v>561</v>
      </c>
      <c r="F7" s="5" t="s">
        <v>133</v>
      </c>
    </row>
    <row r="8" spans="1:6" ht="14.1" customHeight="1">
      <c r="A8" s="8" t="s">
        <v>490</v>
      </c>
      <c r="F8" s="9"/>
    </row>
    <row r="9" spans="1:6" ht="14.1" customHeight="1" thickBot="1">
      <c r="A9" s="2" t="s">
        <v>491</v>
      </c>
      <c r="F9" s="10" t="s">
        <v>0</v>
      </c>
    </row>
    <row r="10" spans="1:6" ht="13.5" customHeight="1">
      <c r="B10" s="46"/>
      <c r="C10" s="52" t="s">
        <v>22</v>
      </c>
      <c r="F10" s="11"/>
    </row>
    <row r="11" spans="1:6" ht="5.25" customHeight="1">
      <c r="A11" s="47"/>
      <c r="B11" s="47"/>
      <c r="C11" s="48"/>
      <c r="D11" s="49"/>
      <c r="E11" s="49"/>
      <c r="F11" s="50"/>
    </row>
    <row r="12" spans="1:6" ht="13.5" customHeight="1">
      <c r="A12" s="12"/>
      <c r="B12" s="13" t="s">
        <v>7</v>
      </c>
      <c r="C12" s="14" t="s">
        <v>31</v>
      </c>
      <c r="D12" s="15" t="s">
        <v>24</v>
      </c>
      <c r="E12" s="14"/>
      <c r="F12" s="13" t="s">
        <v>17</v>
      </c>
    </row>
    <row r="13" spans="1:6" ht="9.9499999999999993" customHeight="1">
      <c r="A13" s="16" t="s">
        <v>4</v>
      </c>
      <c r="B13" s="17" t="s">
        <v>8</v>
      </c>
      <c r="C13" s="16" t="s">
        <v>28</v>
      </c>
      <c r="D13" s="18" t="s">
        <v>25</v>
      </c>
      <c r="E13" s="18" t="s">
        <v>18</v>
      </c>
      <c r="F13" s="18" t="s">
        <v>2</v>
      </c>
    </row>
    <row r="14" spans="1:6" ht="9.9499999999999993" customHeight="1">
      <c r="A14" s="19"/>
      <c r="B14" s="17" t="s">
        <v>9</v>
      </c>
      <c r="C14" s="16" t="s">
        <v>29</v>
      </c>
      <c r="D14" s="18" t="s">
        <v>2</v>
      </c>
      <c r="E14" s="18"/>
      <c r="F14" s="18"/>
    </row>
    <row r="15" spans="1:6" ht="9.9499999999999993" customHeight="1">
      <c r="A15" s="20">
        <v>1</v>
      </c>
      <c r="B15" s="20">
        <v>2</v>
      </c>
      <c r="C15" s="20">
        <v>3</v>
      </c>
      <c r="D15" s="21" t="s">
        <v>1</v>
      </c>
      <c r="E15" s="21" t="s">
        <v>20</v>
      </c>
      <c r="F15" s="21" t="s">
        <v>21</v>
      </c>
    </row>
    <row r="16" spans="1:6" ht="12.75" customHeight="1">
      <c r="A16" s="116" t="s">
        <v>33</v>
      </c>
      <c r="B16" s="123" t="s">
        <v>179</v>
      </c>
      <c r="C16" s="124" t="s">
        <v>23</v>
      </c>
      <c r="D16" s="125">
        <f>D18+D74</f>
        <v>9308300</v>
      </c>
      <c r="E16" s="125">
        <f>E18+E74+E58</f>
        <v>1031600.7100000001</v>
      </c>
      <c r="F16" s="118">
        <f>D16-E16</f>
        <v>8276699.29</v>
      </c>
    </row>
    <row r="17" spans="1:6" ht="11.25" customHeight="1">
      <c r="A17" s="117" t="s">
        <v>5</v>
      </c>
      <c r="B17" s="123"/>
      <c r="C17" s="124"/>
      <c r="D17" s="125"/>
      <c r="E17" s="125"/>
      <c r="F17" s="118"/>
    </row>
    <row r="18" spans="1:6" ht="12.75" customHeight="1">
      <c r="A18" s="113" t="s">
        <v>34</v>
      </c>
      <c r="B18" s="73" t="s">
        <v>179</v>
      </c>
      <c r="C18" s="22" t="s">
        <v>492</v>
      </c>
      <c r="D18" s="23">
        <f>D19+D31+D40+D51+D58+D65+D69+D25</f>
        <v>8654100</v>
      </c>
      <c r="E18" s="23">
        <f>E19+E31+E40+E54+E69</f>
        <v>769899.62000000011</v>
      </c>
      <c r="F18" s="25">
        <f>D18-E18</f>
        <v>7884200.3799999999</v>
      </c>
    </row>
    <row r="19" spans="1:6" ht="13.5" customHeight="1">
      <c r="A19" s="113" t="s">
        <v>35</v>
      </c>
      <c r="B19" s="73" t="s">
        <v>179</v>
      </c>
      <c r="C19" s="22" t="s">
        <v>493</v>
      </c>
      <c r="D19" s="23">
        <f>D20</f>
        <v>1812000</v>
      </c>
      <c r="E19" s="23">
        <f>E20</f>
        <v>372743.80000000005</v>
      </c>
      <c r="F19" s="25">
        <f t="shared" ref="F19:F75" si="0">D19-E19</f>
        <v>1439256.2</v>
      </c>
    </row>
    <row r="20" spans="1:6" ht="12" customHeight="1">
      <c r="A20" s="113" t="s">
        <v>36</v>
      </c>
      <c r="B20" s="73" t="s">
        <v>179</v>
      </c>
      <c r="C20" s="22" t="s">
        <v>494</v>
      </c>
      <c r="D20" s="23">
        <f>D22</f>
        <v>1812000</v>
      </c>
      <c r="E20" s="23">
        <f>E22+E24+E25</f>
        <v>372743.80000000005</v>
      </c>
      <c r="F20" s="25">
        <f t="shared" si="0"/>
        <v>1439256.2</v>
      </c>
    </row>
    <row r="21" spans="1:6" ht="56.25" hidden="1" customHeight="1">
      <c r="A21" s="113"/>
      <c r="B21" s="73" t="s">
        <v>179</v>
      </c>
      <c r="C21" s="22"/>
      <c r="D21" s="23"/>
      <c r="E21" s="23"/>
      <c r="F21" s="25"/>
    </row>
    <row r="22" spans="1:6" ht="69" customHeight="1">
      <c r="A22" s="113" t="s">
        <v>188</v>
      </c>
      <c r="B22" s="73" t="s">
        <v>179</v>
      </c>
      <c r="C22" s="22" t="s">
        <v>495</v>
      </c>
      <c r="D22" s="23">
        <v>1812000</v>
      </c>
      <c r="E22" s="24">
        <v>225926.35</v>
      </c>
      <c r="F22" s="25">
        <f t="shared" si="0"/>
        <v>1586073.65</v>
      </c>
    </row>
    <row r="23" spans="1:6" ht="116.25" hidden="1" customHeight="1">
      <c r="A23" s="113"/>
      <c r="B23" s="73"/>
      <c r="C23" s="22"/>
      <c r="D23" s="23"/>
      <c r="E23" s="24"/>
      <c r="F23" s="78"/>
    </row>
    <row r="24" spans="1:6" ht="47.25" customHeight="1">
      <c r="A24" s="113" t="s">
        <v>489</v>
      </c>
      <c r="B24" s="73" t="s">
        <v>179</v>
      </c>
      <c r="C24" s="22" t="s">
        <v>496</v>
      </c>
      <c r="D24" s="23" t="s">
        <v>79</v>
      </c>
      <c r="E24" s="24">
        <v>200</v>
      </c>
      <c r="F24" s="71">
        <v>-200</v>
      </c>
    </row>
    <row r="25" spans="1:6" ht="33.75" customHeight="1">
      <c r="A25" s="113" t="s">
        <v>189</v>
      </c>
      <c r="B25" s="73" t="s">
        <v>179</v>
      </c>
      <c r="C25" s="22" t="s">
        <v>497</v>
      </c>
      <c r="D25" s="23">
        <f>D26</f>
        <v>1171200</v>
      </c>
      <c r="E25" s="23">
        <f>E26</f>
        <v>146617.45000000001</v>
      </c>
      <c r="F25" s="93">
        <f t="shared" ref="F25:F30" si="1">D25-E25</f>
        <v>1024582.55</v>
      </c>
    </row>
    <row r="26" spans="1:6" ht="26.25" customHeight="1">
      <c r="A26" s="113" t="s">
        <v>190</v>
      </c>
      <c r="B26" s="73" t="s">
        <v>179</v>
      </c>
      <c r="C26" s="22" t="s">
        <v>498</v>
      </c>
      <c r="D26" s="23">
        <f>D27+D28+D29+D30</f>
        <v>1171200</v>
      </c>
      <c r="E26" s="23">
        <f>E27+E28+E29+E30</f>
        <v>146617.45000000001</v>
      </c>
      <c r="F26" s="93">
        <f t="shared" si="1"/>
        <v>1024582.55</v>
      </c>
    </row>
    <row r="27" spans="1:6" ht="68.25" customHeight="1">
      <c r="A27" s="113" t="s">
        <v>191</v>
      </c>
      <c r="B27" s="73" t="s">
        <v>179</v>
      </c>
      <c r="C27" s="22" t="s">
        <v>499</v>
      </c>
      <c r="D27" s="23">
        <v>428700</v>
      </c>
      <c r="E27" s="24">
        <v>56850.2</v>
      </c>
      <c r="F27" s="93">
        <f t="shared" si="1"/>
        <v>371849.8</v>
      </c>
    </row>
    <row r="28" spans="1:6" ht="80.25" customHeight="1">
      <c r="A28" s="113" t="s">
        <v>192</v>
      </c>
      <c r="B28" s="73" t="s">
        <v>179</v>
      </c>
      <c r="C28" s="22" t="s">
        <v>500</v>
      </c>
      <c r="D28" s="23">
        <v>8900</v>
      </c>
      <c r="E28" s="24">
        <v>863.65</v>
      </c>
      <c r="F28" s="93">
        <f t="shared" si="1"/>
        <v>8036.35</v>
      </c>
    </row>
    <row r="29" spans="1:6" ht="68.25" customHeight="1">
      <c r="A29" s="113" t="s">
        <v>193</v>
      </c>
      <c r="B29" s="73" t="s">
        <v>179</v>
      </c>
      <c r="C29" s="22" t="s">
        <v>501</v>
      </c>
      <c r="D29" s="23">
        <v>694000</v>
      </c>
      <c r="E29" s="24">
        <v>88901.18</v>
      </c>
      <c r="F29" s="93">
        <f t="shared" si="1"/>
        <v>605098.82000000007</v>
      </c>
    </row>
    <row r="30" spans="1:6" ht="69.75" customHeight="1">
      <c r="A30" s="113" t="s">
        <v>194</v>
      </c>
      <c r="B30" s="73" t="s">
        <v>179</v>
      </c>
      <c r="C30" s="22" t="s">
        <v>502</v>
      </c>
      <c r="D30" s="23">
        <v>39600</v>
      </c>
      <c r="E30" s="24">
        <v>2.42</v>
      </c>
      <c r="F30" s="93">
        <f t="shared" si="1"/>
        <v>39597.58</v>
      </c>
    </row>
    <row r="31" spans="1:6" ht="13.5" customHeight="1">
      <c r="A31" s="113" t="s">
        <v>37</v>
      </c>
      <c r="B31" s="73" t="s">
        <v>179</v>
      </c>
      <c r="C31" s="22" t="s">
        <v>503</v>
      </c>
      <c r="D31" s="23">
        <f>D32</f>
        <v>77800</v>
      </c>
      <c r="E31" s="23">
        <f>E32+E38</f>
        <v>1677.15</v>
      </c>
      <c r="F31" s="25">
        <f t="shared" si="0"/>
        <v>76122.850000000006</v>
      </c>
    </row>
    <row r="32" spans="1:6" ht="23.25" customHeight="1">
      <c r="A32" s="113" t="s">
        <v>38</v>
      </c>
      <c r="B32" s="73" t="s">
        <v>179</v>
      </c>
      <c r="C32" s="22" t="s">
        <v>504</v>
      </c>
      <c r="D32" s="23">
        <f>D33+D36</f>
        <v>77800</v>
      </c>
      <c r="E32" s="23">
        <f>E33+E36</f>
        <v>1677.15</v>
      </c>
      <c r="F32" s="25">
        <f t="shared" si="0"/>
        <v>76122.850000000006</v>
      </c>
    </row>
    <row r="33" spans="1:6" ht="32.25" customHeight="1">
      <c r="A33" s="113" t="s">
        <v>505</v>
      </c>
      <c r="B33" s="73" t="s">
        <v>179</v>
      </c>
      <c r="C33" s="22" t="s">
        <v>506</v>
      </c>
      <c r="D33" s="23">
        <f>D34</f>
        <v>77800</v>
      </c>
      <c r="E33" s="23">
        <f>E34+E37</f>
        <v>1677.15</v>
      </c>
      <c r="F33" s="25">
        <f t="shared" si="0"/>
        <v>76122.850000000006</v>
      </c>
    </row>
    <row r="34" spans="1:6" ht="33" customHeight="1">
      <c r="A34" s="113" t="s">
        <v>505</v>
      </c>
      <c r="B34" s="73" t="s">
        <v>179</v>
      </c>
      <c r="C34" s="22" t="s">
        <v>507</v>
      </c>
      <c r="D34" s="23">
        <v>77800</v>
      </c>
      <c r="E34" s="24">
        <v>1677.15</v>
      </c>
      <c r="F34" s="25">
        <f t="shared" si="0"/>
        <v>76122.850000000006</v>
      </c>
    </row>
    <row r="35" spans="1:6" ht="59.25" hidden="1" customHeight="1">
      <c r="A35" s="113"/>
      <c r="B35" s="73" t="s">
        <v>179</v>
      </c>
      <c r="C35" s="22"/>
      <c r="D35" s="23"/>
      <c r="E35" s="24"/>
      <c r="F35" s="75">
        <f t="shared" si="0"/>
        <v>0</v>
      </c>
    </row>
    <row r="36" spans="1:6" ht="57" hidden="1" customHeight="1">
      <c r="A36" s="113"/>
      <c r="B36" s="73" t="s">
        <v>179</v>
      </c>
      <c r="C36" s="22"/>
      <c r="D36" s="23"/>
      <c r="E36" s="23"/>
      <c r="F36" s="75">
        <f t="shared" si="0"/>
        <v>0</v>
      </c>
    </row>
    <row r="37" spans="1:6" ht="49.5" hidden="1" customHeight="1">
      <c r="A37" s="113" t="s">
        <v>178</v>
      </c>
      <c r="B37" s="73" t="s">
        <v>179</v>
      </c>
      <c r="C37" s="22" t="s">
        <v>508</v>
      </c>
      <c r="D37" s="23" t="s">
        <v>79</v>
      </c>
      <c r="E37" s="24"/>
      <c r="F37" s="75"/>
    </row>
    <row r="38" spans="1:6" ht="14.25" hidden="1" customHeight="1">
      <c r="A38" s="113" t="s">
        <v>183</v>
      </c>
      <c r="B38" s="73" t="s">
        <v>179</v>
      </c>
      <c r="C38" s="22" t="s">
        <v>509</v>
      </c>
      <c r="D38" s="23" t="s">
        <v>79</v>
      </c>
      <c r="E38" s="23"/>
      <c r="F38" s="77"/>
    </row>
    <row r="39" spans="1:6" ht="14.25" hidden="1" customHeight="1">
      <c r="A39" s="113" t="s">
        <v>183</v>
      </c>
      <c r="B39" s="73" t="s">
        <v>179</v>
      </c>
      <c r="C39" s="22" t="s">
        <v>510</v>
      </c>
      <c r="D39" s="23" t="s">
        <v>79</v>
      </c>
      <c r="E39" s="24"/>
      <c r="F39" s="77"/>
    </row>
    <row r="40" spans="1:6" ht="12" customHeight="1">
      <c r="A40" s="113" t="s">
        <v>39</v>
      </c>
      <c r="B40" s="73" t="s">
        <v>179</v>
      </c>
      <c r="C40" s="22" t="s">
        <v>511</v>
      </c>
      <c r="D40" s="23">
        <f>D41+D46+D43</f>
        <v>4504100</v>
      </c>
      <c r="E40" s="23">
        <f>E41+E46+E43</f>
        <v>395178.67</v>
      </c>
      <c r="F40" s="25">
        <f t="shared" si="0"/>
        <v>4108921.33</v>
      </c>
    </row>
    <row r="41" spans="1:6" ht="12.75" customHeight="1">
      <c r="A41" s="113" t="s">
        <v>40</v>
      </c>
      <c r="B41" s="73" t="s">
        <v>179</v>
      </c>
      <c r="C41" s="22" t="s">
        <v>512</v>
      </c>
      <c r="D41" s="23">
        <f>D42</f>
        <v>375500</v>
      </c>
      <c r="E41" s="23">
        <f>E42</f>
        <v>6504</v>
      </c>
      <c r="F41" s="25">
        <f t="shared" si="0"/>
        <v>368996</v>
      </c>
    </row>
    <row r="42" spans="1:6" ht="33" customHeight="1">
      <c r="A42" s="113" t="s">
        <v>41</v>
      </c>
      <c r="B42" s="73" t="s">
        <v>179</v>
      </c>
      <c r="C42" s="22" t="s">
        <v>513</v>
      </c>
      <c r="D42" s="23">
        <v>375500</v>
      </c>
      <c r="E42" s="24">
        <v>6504</v>
      </c>
      <c r="F42" s="25">
        <f t="shared" si="0"/>
        <v>368996</v>
      </c>
    </row>
    <row r="43" spans="1:6" ht="12" hidden="1" customHeight="1">
      <c r="A43" s="113"/>
      <c r="B43" s="73" t="s">
        <v>179</v>
      </c>
      <c r="C43" s="22"/>
      <c r="D43" s="23"/>
      <c r="E43" s="23"/>
      <c r="F43" s="25"/>
    </row>
    <row r="44" spans="1:6" ht="12" hidden="1" customHeight="1">
      <c r="A44" s="113"/>
      <c r="B44" s="73" t="s">
        <v>179</v>
      </c>
      <c r="C44" s="22"/>
      <c r="D44" s="23"/>
      <c r="E44" s="24"/>
      <c r="F44" s="25"/>
    </row>
    <row r="45" spans="1:6" ht="21" hidden="1" customHeight="1">
      <c r="A45" s="113"/>
      <c r="B45" s="73" t="s">
        <v>179</v>
      </c>
      <c r="C45" s="22"/>
      <c r="D45" s="23"/>
      <c r="E45" s="24"/>
      <c r="F45" s="25"/>
    </row>
    <row r="46" spans="1:6" ht="12.75" customHeight="1">
      <c r="A46" s="113" t="s">
        <v>42</v>
      </c>
      <c r="B46" s="73" t="s">
        <v>179</v>
      </c>
      <c r="C46" s="22" t="s">
        <v>514</v>
      </c>
      <c r="D46" s="23">
        <f>D47+D49</f>
        <v>4128600</v>
      </c>
      <c r="E46" s="23">
        <f>E47+E49</f>
        <v>388674.67</v>
      </c>
      <c r="F46" s="25">
        <f t="shared" si="0"/>
        <v>3739925.33</v>
      </c>
    </row>
    <row r="47" spans="1:6" ht="47.25" customHeight="1">
      <c r="A47" s="113" t="s">
        <v>43</v>
      </c>
      <c r="B47" s="73" t="s">
        <v>179</v>
      </c>
      <c r="C47" s="22" t="s">
        <v>515</v>
      </c>
      <c r="D47" s="23">
        <f>D48</f>
        <v>2705100</v>
      </c>
      <c r="E47" s="23">
        <f>E48</f>
        <v>138504.4</v>
      </c>
      <c r="F47" s="25">
        <f t="shared" si="0"/>
        <v>2566595.6</v>
      </c>
    </row>
    <row r="48" spans="1:6" ht="66.75" customHeight="1">
      <c r="A48" s="113" t="s">
        <v>44</v>
      </c>
      <c r="B48" s="73" t="s">
        <v>179</v>
      </c>
      <c r="C48" s="22" t="s">
        <v>516</v>
      </c>
      <c r="D48" s="23">
        <v>2705100</v>
      </c>
      <c r="E48" s="24">
        <v>138504.4</v>
      </c>
      <c r="F48" s="25">
        <f t="shared" si="0"/>
        <v>2566595.6</v>
      </c>
    </row>
    <row r="49" spans="1:6" ht="45.75" customHeight="1">
      <c r="A49" s="113" t="s">
        <v>45</v>
      </c>
      <c r="B49" s="73" t="s">
        <v>179</v>
      </c>
      <c r="C49" s="22" t="s">
        <v>517</v>
      </c>
      <c r="D49" s="23">
        <f>D50</f>
        <v>1423500</v>
      </c>
      <c r="E49" s="23">
        <f>E50</f>
        <v>250170.27</v>
      </c>
      <c r="F49" s="25">
        <f t="shared" si="0"/>
        <v>1173329.73</v>
      </c>
    </row>
    <row r="50" spans="1:6" ht="70.5" customHeight="1">
      <c r="A50" s="113" t="s">
        <v>46</v>
      </c>
      <c r="B50" s="73" t="s">
        <v>179</v>
      </c>
      <c r="C50" s="22" t="s">
        <v>518</v>
      </c>
      <c r="D50" s="23">
        <v>1423500</v>
      </c>
      <c r="E50" s="24">
        <v>250170.27</v>
      </c>
      <c r="F50" s="25">
        <f t="shared" si="0"/>
        <v>1173329.73</v>
      </c>
    </row>
    <row r="51" spans="1:6" ht="12.75" customHeight="1">
      <c r="A51" s="113" t="s">
        <v>51</v>
      </c>
      <c r="B51" s="73" t="s">
        <v>179</v>
      </c>
      <c r="C51" s="22" t="s">
        <v>519</v>
      </c>
      <c r="D51" s="23">
        <f>D52</f>
        <v>12100</v>
      </c>
      <c r="E51" s="23" t="str">
        <f>E52</f>
        <v>-</v>
      </c>
      <c r="F51" s="25">
        <v>12100</v>
      </c>
    </row>
    <row r="52" spans="1:6" ht="46.5" customHeight="1">
      <c r="A52" s="113" t="s">
        <v>52</v>
      </c>
      <c r="B52" s="73" t="s">
        <v>179</v>
      </c>
      <c r="C52" s="22" t="s">
        <v>520</v>
      </c>
      <c r="D52" s="23">
        <f>D53</f>
        <v>12100</v>
      </c>
      <c r="E52" s="23" t="str">
        <f>E53</f>
        <v>-</v>
      </c>
      <c r="F52" s="25">
        <v>12100</v>
      </c>
    </row>
    <row r="53" spans="1:6" ht="69" customHeight="1">
      <c r="A53" s="113" t="s">
        <v>53</v>
      </c>
      <c r="B53" s="73" t="s">
        <v>179</v>
      </c>
      <c r="C53" s="22" t="s">
        <v>521</v>
      </c>
      <c r="D53" s="23">
        <v>12100</v>
      </c>
      <c r="E53" s="24" t="s">
        <v>79</v>
      </c>
      <c r="F53" s="25">
        <v>1200</v>
      </c>
    </row>
    <row r="54" spans="1:6" ht="35.25" hidden="1" customHeight="1">
      <c r="A54" s="113" t="s">
        <v>174</v>
      </c>
      <c r="B54" s="73" t="s">
        <v>179</v>
      </c>
      <c r="C54" s="22" t="s">
        <v>522</v>
      </c>
      <c r="D54" s="23" t="str">
        <f t="shared" ref="D54:D56" si="2">D55</f>
        <v>-</v>
      </c>
      <c r="E54" s="23"/>
      <c r="F54" s="75"/>
    </row>
    <row r="55" spans="1:6" ht="15.95" hidden="1" customHeight="1">
      <c r="A55" s="113" t="s">
        <v>175</v>
      </c>
      <c r="B55" s="73" t="s">
        <v>179</v>
      </c>
      <c r="C55" s="22" t="s">
        <v>523</v>
      </c>
      <c r="D55" s="23" t="str">
        <f t="shared" si="2"/>
        <v>-</v>
      </c>
      <c r="E55" s="23"/>
      <c r="F55" s="75"/>
    </row>
    <row r="56" spans="1:6" ht="23.25" hidden="1" customHeight="1">
      <c r="A56" s="113" t="s">
        <v>176</v>
      </c>
      <c r="B56" s="73" t="s">
        <v>179</v>
      </c>
      <c r="C56" s="22" t="s">
        <v>524</v>
      </c>
      <c r="D56" s="23" t="str">
        <f t="shared" si="2"/>
        <v>-</v>
      </c>
      <c r="E56" s="23"/>
      <c r="F56" s="75"/>
    </row>
    <row r="57" spans="1:6" ht="34.5" hidden="1" customHeight="1">
      <c r="A57" s="113" t="s">
        <v>177</v>
      </c>
      <c r="B57" s="73" t="s">
        <v>179</v>
      </c>
      <c r="C57" s="22" t="s">
        <v>525</v>
      </c>
      <c r="D57" s="23" t="s">
        <v>79</v>
      </c>
      <c r="E57" s="24"/>
      <c r="F57" s="75"/>
    </row>
    <row r="58" spans="1:6" ht="39.75" customHeight="1">
      <c r="A58" s="113" t="s">
        <v>64</v>
      </c>
      <c r="B58" s="73" t="s">
        <v>179</v>
      </c>
      <c r="C58" s="22" t="s">
        <v>526</v>
      </c>
      <c r="D58" s="23">
        <f>D59</f>
        <v>1071900</v>
      </c>
      <c r="E58" s="23">
        <f>E59</f>
        <v>7701.09</v>
      </c>
      <c r="F58" s="25">
        <v>1071900</v>
      </c>
    </row>
    <row r="59" spans="1:6" ht="80.25" customHeight="1">
      <c r="A59" s="113" t="s">
        <v>47</v>
      </c>
      <c r="B59" s="73" t="s">
        <v>179</v>
      </c>
      <c r="C59" s="22" t="s">
        <v>527</v>
      </c>
      <c r="D59" s="23">
        <f t="shared" ref="D59:E60" si="3">D60</f>
        <v>1071900</v>
      </c>
      <c r="E59" s="23">
        <f t="shared" si="3"/>
        <v>7701.09</v>
      </c>
      <c r="F59" s="25">
        <v>1071900</v>
      </c>
    </row>
    <row r="60" spans="1:6" ht="58.5" customHeight="1">
      <c r="A60" s="113" t="s">
        <v>48</v>
      </c>
      <c r="B60" s="73" t="s">
        <v>179</v>
      </c>
      <c r="C60" s="22" t="s">
        <v>528</v>
      </c>
      <c r="D60" s="23">
        <f t="shared" si="3"/>
        <v>1071900</v>
      </c>
      <c r="E60" s="23">
        <f t="shared" si="3"/>
        <v>7701.09</v>
      </c>
      <c r="F60" s="25">
        <v>1071900</v>
      </c>
    </row>
    <row r="61" spans="1:6" ht="69.75" customHeight="1">
      <c r="A61" s="113" t="s">
        <v>49</v>
      </c>
      <c r="B61" s="73" t="s">
        <v>179</v>
      </c>
      <c r="C61" s="22" t="s">
        <v>529</v>
      </c>
      <c r="D61" s="23">
        <v>1071900</v>
      </c>
      <c r="E61" s="24">
        <v>7701.09</v>
      </c>
      <c r="F61" s="25">
        <v>1071900</v>
      </c>
    </row>
    <row r="62" spans="1:6" ht="84" hidden="1" customHeight="1">
      <c r="A62" s="113" t="s">
        <v>530</v>
      </c>
      <c r="B62" s="73" t="s">
        <v>179</v>
      </c>
      <c r="C62" s="22" t="s">
        <v>531</v>
      </c>
      <c r="D62" s="23" t="str">
        <f>D63</f>
        <v>-</v>
      </c>
      <c r="E62" s="23">
        <f>E63</f>
        <v>0</v>
      </c>
      <c r="F62" s="90"/>
    </row>
    <row r="63" spans="1:6" ht="83.25" hidden="1" customHeight="1">
      <c r="A63" s="113" t="s">
        <v>532</v>
      </c>
      <c r="B63" s="73" t="s">
        <v>179</v>
      </c>
      <c r="C63" s="22" t="s">
        <v>533</v>
      </c>
      <c r="D63" s="23" t="str">
        <f>D64</f>
        <v>-</v>
      </c>
      <c r="E63" s="23">
        <f>E64</f>
        <v>0</v>
      </c>
      <c r="F63" s="90"/>
    </row>
    <row r="64" spans="1:6" ht="72.75" hidden="1" customHeight="1">
      <c r="A64" s="113" t="s">
        <v>186</v>
      </c>
      <c r="B64" s="73" t="s">
        <v>179</v>
      </c>
      <c r="C64" s="22" t="s">
        <v>534</v>
      </c>
      <c r="D64" s="23" t="s">
        <v>79</v>
      </c>
      <c r="E64" s="24"/>
      <c r="F64" s="89">
        <v>-114</v>
      </c>
    </row>
    <row r="65" spans="1:6" ht="24" customHeight="1">
      <c r="A65" s="113" t="s">
        <v>50</v>
      </c>
      <c r="B65" s="73" t="s">
        <v>179</v>
      </c>
      <c r="C65" s="22" t="s">
        <v>535</v>
      </c>
      <c r="D65" s="23">
        <f t="shared" ref="D65:E67" si="4">D66</f>
        <v>2500</v>
      </c>
      <c r="E65" s="23" t="str">
        <f t="shared" si="4"/>
        <v>-</v>
      </c>
      <c r="F65" s="25">
        <v>2500</v>
      </c>
    </row>
    <row r="66" spans="1:6" ht="47.25" customHeight="1">
      <c r="A66" s="115" t="s">
        <v>580</v>
      </c>
      <c r="B66" s="73" t="s">
        <v>179</v>
      </c>
      <c r="C66" s="22" t="s">
        <v>536</v>
      </c>
      <c r="D66" s="23">
        <f t="shared" si="4"/>
        <v>2500</v>
      </c>
      <c r="E66" s="23" t="str">
        <f t="shared" si="4"/>
        <v>-</v>
      </c>
      <c r="F66" s="25">
        <v>2500</v>
      </c>
    </row>
    <row r="67" spans="1:6" ht="35.25" customHeight="1">
      <c r="A67" s="113" t="s">
        <v>571</v>
      </c>
      <c r="B67" s="73" t="s">
        <v>179</v>
      </c>
      <c r="C67" s="22" t="s">
        <v>537</v>
      </c>
      <c r="D67" s="23">
        <f t="shared" si="4"/>
        <v>2500</v>
      </c>
      <c r="E67" s="23" t="str">
        <f t="shared" si="4"/>
        <v>-</v>
      </c>
      <c r="F67" s="25">
        <v>2500</v>
      </c>
    </row>
    <row r="68" spans="1:6" ht="48" customHeight="1">
      <c r="A68" s="113" t="s">
        <v>572</v>
      </c>
      <c r="B68" s="73" t="s">
        <v>179</v>
      </c>
      <c r="C68" s="22"/>
      <c r="D68" s="23">
        <v>2500</v>
      </c>
      <c r="E68" s="24" t="s">
        <v>79</v>
      </c>
      <c r="F68" s="25">
        <v>2500</v>
      </c>
    </row>
    <row r="69" spans="1:6" ht="10.5" customHeight="1">
      <c r="A69" s="113" t="s">
        <v>180</v>
      </c>
      <c r="B69" s="73" t="s">
        <v>179</v>
      </c>
      <c r="C69" s="22" t="s">
        <v>538</v>
      </c>
      <c r="D69" s="23">
        <f>D72</f>
        <v>2500</v>
      </c>
      <c r="E69" s="23">
        <f>E70</f>
        <v>300</v>
      </c>
      <c r="F69" s="74">
        <f t="shared" si="0"/>
        <v>2200</v>
      </c>
    </row>
    <row r="70" spans="1:6" ht="36" customHeight="1">
      <c r="A70" s="113" t="s">
        <v>184</v>
      </c>
      <c r="B70" s="73" t="s">
        <v>179</v>
      </c>
      <c r="C70" s="22" t="s">
        <v>539</v>
      </c>
      <c r="D70" s="23" t="str">
        <f>D71</f>
        <v>-</v>
      </c>
      <c r="E70" s="23">
        <f>E71</f>
        <v>300</v>
      </c>
      <c r="F70" s="78">
        <v>-300</v>
      </c>
    </row>
    <row r="71" spans="1:6" ht="47.25" customHeight="1">
      <c r="A71" s="113" t="s">
        <v>185</v>
      </c>
      <c r="B71" s="73" t="s">
        <v>179</v>
      </c>
      <c r="C71" s="22" t="s">
        <v>540</v>
      </c>
      <c r="D71" s="23" t="s">
        <v>79</v>
      </c>
      <c r="E71" s="23">
        <v>300</v>
      </c>
      <c r="F71" s="78">
        <v>-300</v>
      </c>
    </row>
    <row r="72" spans="1:6" ht="24" customHeight="1">
      <c r="A72" s="113" t="s">
        <v>181</v>
      </c>
      <c r="B72" s="73" t="s">
        <v>179</v>
      </c>
      <c r="C72" s="22" t="s">
        <v>541</v>
      </c>
      <c r="D72" s="23">
        <f>D73</f>
        <v>2500</v>
      </c>
      <c r="E72" s="23" t="str">
        <f>E73</f>
        <v>-</v>
      </c>
      <c r="F72" s="74">
        <v>2500</v>
      </c>
    </row>
    <row r="73" spans="1:6" ht="37.5" customHeight="1">
      <c r="A73" s="113" t="s">
        <v>182</v>
      </c>
      <c r="B73" s="73" t="s">
        <v>179</v>
      </c>
      <c r="C73" s="22" t="s">
        <v>542</v>
      </c>
      <c r="D73" s="23">
        <v>2500</v>
      </c>
      <c r="E73" s="24" t="s">
        <v>79</v>
      </c>
      <c r="F73" s="74">
        <v>2500</v>
      </c>
    </row>
    <row r="74" spans="1:6" ht="15" customHeight="1">
      <c r="A74" s="113" t="s">
        <v>54</v>
      </c>
      <c r="B74" s="73" t="s">
        <v>179</v>
      </c>
      <c r="C74" s="22" t="s">
        <v>543</v>
      </c>
      <c r="D74" s="23">
        <f>D75</f>
        <v>654200</v>
      </c>
      <c r="E74" s="23">
        <f>E75</f>
        <v>254000</v>
      </c>
      <c r="F74" s="25">
        <f t="shared" si="0"/>
        <v>400200</v>
      </c>
    </row>
    <row r="75" spans="1:6" ht="36.75" customHeight="1">
      <c r="A75" s="113" t="s">
        <v>55</v>
      </c>
      <c r="B75" s="73" t="s">
        <v>179</v>
      </c>
      <c r="C75" s="22" t="s">
        <v>544</v>
      </c>
      <c r="D75" s="23">
        <f>D76+D79+D84</f>
        <v>654200</v>
      </c>
      <c r="E75" s="23">
        <f>E76</f>
        <v>254000</v>
      </c>
      <c r="F75" s="25">
        <f t="shared" si="0"/>
        <v>400200</v>
      </c>
    </row>
    <row r="76" spans="1:6" ht="24.75" customHeight="1">
      <c r="A76" s="113" t="s">
        <v>195</v>
      </c>
      <c r="B76" s="73" t="s">
        <v>179</v>
      </c>
      <c r="C76" s="22" t="s">
        <v>545</v>
      </c>
      <c r="D76" s="23">
        <f>D77</f>
        <v>254000</v>
      </c>
      <c r="E76" s="23">
        <f>E77</f>
        <v>254000</v>
      </c>
      <c r="F76" s="93" t="s">
        <v>79</v>
      </c>
    </row>
    <row r="77" spans="1:6" ht="22.5" customHeight="1">
      <c r="A77" s="113" t="s">
        <v>196</v>
      </c>
      <c r="B77" s="73" t="s">
        <v>179</v>
      </c>
      <c r="C77" s="22" t="s">
        <v>546</v>
      </c>
      <c r="D77" s="23">
        <f>D78</f>
        <v>254000</v>
      </c>
      <c r="E77" s="23">
        <f>E78</f>
        <v>254000</v>
      </c>
      <c r="F77" s="93" t="s">
        <v>79</v>
      </c>
    </row>
    <row r="78" spans="1:6" ht="24" customHeight="1">
      <c r="A78" s="113" t="s">
        <v>197</v>
      </c>
      <c r="B78" s="73" t="s">
        <v>179</v>
      </c>
      <c r="C78" s="22" t="s">
        <v>547</v>
      </c>
      <c r="D78" s="23">
        <v>254000</v>
      </c>
      <c r="E78" s="24">
        <v>254000</v>
      </c>
      <c r="F78" s="93" t="s">
        <v>79</v>
      </c>
    </row>
    <row r="79" spans="1:6" ht="24" customHeight="1">
      <c r="A79" s="113" t="s">
        <v>56</v>
      </c>
      <c r="B79" s="73" t="s">
        <v>179</v>
      </c>
      <c r="C79" s="22" t="s">
        <v>548</v>
      </c>
      <c r="D79" s="23">
        <f>D80+D82</f>
        <v>154600</v>
      </c>
      <c r="E79" s="23" t="s">
        <v>79</v>
      </c>
      <c r="F79" s="25">
        <v>154600</v>
      </c>
    </row>
    <row r="80" spans="1:6" ht="33.75" customHeight="1">
      <c r="A80" s="113" t="s">
        <v>57</v>
      </c>
      <c r="B80" s="73" t="s">
        <v>179</v>
      </c>
      <c r="C80" s="22" t="s">
        <v>549</v>
      </c>
      <c r="D80" s="23">
        <f>D81</f>
        <v>154400</v>
      </c>
      <c r="E80" s="23" t="str">
        <f>E81</f>
        <v>-</v>
      </c>
      <c r="F80" s="25">
        <v>154600</v>
      </c>
    </row>
    <row r="81" spans="1:6" ht="36.75" customHeight="1">
      <c r="A81" s="113" t="s">
        <v>58</v>
      </c>
      <c r="B81" s="73" t="s">
        <v>179</v>
      </c>
      <c r="C81" s="22" t="s">
        <v>550</v>
      </c>
      <c r="D81" s="23">
        <v>154400</v>
      </c>
      <c r="E81" s="24" t="s">
        <v>79</v>
      </c>
      <c r="F81" s="25">
        <v>154600</v>
      </c>
    </row>
    <row r="82" spans="1:6" ht="33" customHeight="1">
      <c r="A82" s="113" t="s">
        <v>59</v>
      </c>
      <c r="B82" s="73" t="s">
        <v>179</v>
      </c>
      <c r="C82" s="22" t="s">
        <v>551</v>
      </c>
      <c r="D82" s="23">
        <f>D83</f>
        <v>200</v>
      </c>
      <c r="E82" s="23" t="str">
        <f>E83</f>
        <v>-</v>
      </c>
      <c r="F82" s="25">
        <v>200</v>
      </c>
    </row>
    <row r="83" spans="1:6" ht="34.5" customHeight="1">
      <c r="A83" s="113" t="s">
        <v>60</v>
      </c>
      <c r="B83" s="73" t="s">
        <v>179</v>
      </c>
      <c r="C83" s="22" t="s">
        <v>552</v>
      </c>
      <c r="D83" s="23">
        <v>200</v>
      </c>
      <c r="E83" s="24" t="s">
        <v>79</v>
      </c>
      <c r="F83" s="25">
        <v>200</v>
      </c>
    </row>
    <row r="84" spans="1:6" ht="11.25" customHeight="1">
      <c r="A84" s="113" t="s">
        <v>61</v>
      </c>
      <c r="B84" s="73" t="s">
        <v>179</v>
      </c>
      <c r="C84" s="22" t="s">
        <v>553</v>
      </c>
      <c r="D84" s="23">
        <f>D85</f>
        <v>245600</v>
      </c>
      <c r="E84" s="23" t="str">
        <f>E85</f>
        <v>-</v>
      </c>
      <c r="F84" s="25">
        <v>245600</v>
      </c>
    </row>
    <row r="85" spans="1:6" ht="23.25" customHeight="1">
      <c r="A85" s="113" t="s">
        <v>62</v>
      </c>
      <c r="B85" s="73" t="s">
        <v>179</v>
      </c>
      <c r="C85" s="22" t="s">
        <v>554</v>
      </c>
      <c r="D85" s="23">
        <f>D86</f>
        <v>245600</v>
      </c>
      <c r="E85" s="23" t="str">
        <f>E86</f>
        <v>-</v>
      </c>
      <c r="F85" s="25">
        <v>245600</v>
      </c>
    </row>
    <row r="86" spans="1:6" ht="23.25" customHeight="1">
      <c r="A86" s="113" t="s">
        <v>63</v>
      </c>
      <c r="B86" s="73" t="s">
        <v>179</v>
      </c>
      <c r="C86" s="22" t="s">
        <v>555</v>
      </c>
      <c r="D86" s="23">
        <v>245600</v>
      </c>
      <c r="E86" s="24" t="s">
        <v>79</v>
      </c>
      <c r="F86" s="25">
        <v>245600</v>
      </c>
    </row>
    <row r="87" spans="1:6" ht="15.95" customHeight="1">
      <c r="A87" s="26"/>
      <c r="B87" s="27"/>
      <c r="C87" s="28"/>
      <c r="D87" s="29"/>
      <c r="E87" s="29"/>
      <c r="F87" s="28"/>
    </row>
    <row r="88" spans="1:6" ht="11.1" customHeight="1">
      <c r="A88" s="30"/>
      <c r="B88" s="31"/>
      <c r="C88" s="32"/>
      <c r="D88" s="33"/>
      <c r="E88" s="33"/>
      <c r="F88" s="33"/>
    </row>
    <row r="89" spans="1:6" ht="15.75">
      <c r="A89" s="119" t="s">
        <v>135</v>
      </c>
      <c r="B89" s="119"/>
      <c r="C89" s="119"/>
      <c r="D89" s="119"/>
      <c r="E89" s="119"/>
      <c r="F89" s="119"/>
    </row>
    <row r="90" spans="1:6" ht="11.25" customHeight="1">
      <c r="A90" s="47"/>
      <c r="B90" s="51"/>
      <c r="C90" s="48"/>
      <c r="D90" s="49"/>
      <c r="E90" s="49"/>
      <c r="F90" s="50"/>
    </row>
    <row r="91" spans="1:6">
      <c r="A91" s="12"/>
      <c r="B91" s="13" t="s">
        <v>7</v>
      </c>
      <c r="C91" s="14" t="s">
        <v>30</v>
      </c>
      <c r="D91" s="15" t="s">
        <v>26</v>
      </c>
      <c r="E91" s="14"/>
      <c r="F91" s="13" t="s">
        <v>17</v>
      </c>
    </row>
    <row r="92" spans="1:6">
      <c r="A92" s="16" t="s">
        <v>4</v>
      </c>
      <c r="B92" s="17" t="s">
        <v>8</v>
      </c>
      <c r="C92" s="16" t="s">
        <v>6</v>
      </c>
      <c r="D92" s="18" t="s">
        <v>25</v>
      </c>
      <c r="E92" s="18" t="s">
        <v>18</v>
      </c>
      <c r="F92" s="18" t="s">
        <v>2</v>
      </c>
    </row>
    <row r="93" spans="1:6">
      <c r="A93" s="19"/>
      <c r="B93" s="17" t="s">
        <v>9</v>
      </c>
      <c r="C93" s="32" t="s">
        <v>27</v>
      </c>
      <c r="D93" s="18" t="s">
        <v>2</v>
      </c>
      <c r="E93" s="16"/>
      <c r="F93" s="17"/>
    </row>
    <row r="94" spans="1:6" ht="10.5" customHeight="1">
      <c r="A94" s="16"/>
      <c r="B94" s="17"/>
      <c r="C94" s="16" t="s">
        <v>28</v>
      </c>
      <c r="D94" s="18"/>
      <c r="E94" s="18"/>
      <c r="F94" s="18"/>
    </row>
    <row r="95" spans="1:6" ht="10.5" customHeight="1">
      <c r="A95" s="16"/>
      <c r="B95" s="17"/>
      <c r="C95" s="32" t="s">
        <v>29</v>
      </c>
      <c r="D95" s="18"/>
      <c r="E95" s="18"/>
      <c r="F95" s="18"/>
    </row>
    <row r="96" spans="1:6" ht="9.75" customHeight="1" thickBot="1">
      <c r="A96" s="20">
        <v>1</v>
      </c>
      <c r="B96" s="34">
        <v>2</v>
      </c>
      <c r="C96" s="34">
        <v>3</v>
      </c>
      <c r="D96" s="15" t="s">
        <v>1</v>
      </c>
      <c r="E96" s="15" t="s">
        <v>20</v>
      </c>
      <c r="F96" s="15" t="s">
        <v>21</v>
      </c>
    </row>
    <row r="97" spans="1:6" ht="37.5" customHeight="1">
      <c r="A97" s="35" t="s">
        <v>573</v>
      </c>
      <c r="B97" s="80" t="s">
        <v>10</v>
      </c>
      <c r="C97" s="81" t="s">
        <v>23</v>
      </c>
      <c r="D97" s="109">
        <f>D100</f>
        <v>0</v>
      </c>
      <c r="E97" s="109">
        <f>E100</f>
        <v>-51754.769999999902</v>
      </c>
      <c r="F97" s="82">
        <f>D97-E97</f>
        <v>51754.769999999902</v>
      </c>
    </row>
    <row r="98" spans="1:6" ht="21" customHeight="1">
      <c r="A98" s="38" t="s">
        <v>488</v>
      </c>
      <c r="B98" s="83" t="s">
        <v>11</v>
      </c>
      <c r="C98" s="79" t="s">
        <v>23</v>
      </c>
      <c r="D98" s="37" t="s">
        <v>79</v>
      </c>
      <c r="E98" s="37" t="s">
        <v>79</v>
      </c>
      <c r="F98" s="79" t="s">
        <v>79</v>
      </c>
    </row>
    <row r="99" spans="1:6" ht="27" customHeight="1">
      <c r="A99" s="38" t="s">
        <v>574</v>
      </c>
      <c r="B99" s="83" t="s">
        <v>12</v>
      </c>
      <c r="C99" s="79" t="s">
        <v>23</v>
      </c>
      <c r="D99" s="96" t="s">
        <v>79</v>
      </c>
      <c r="E99" s="96" t="s">
        <v>79</v>
      </c>
      <c r="F99" s="79" t="s">
        <v>79</v>
      </c>
    </row>
    <row r="100" spans="1:6" ht="26.25" customHeight="1">
      <c r="A100" s="35" t="s">
        <v>13</v>
      </c>
      <c r="B100" s="84">
        <v>700</v>
      </c>
      <c r="C100" s="40" t="s">
        <v>78</v>
      </c>
      <c r="D100" s="110">
        <f>D101</f>
        <v>0</v>
      </c>
      <c r="E100" s="110">
        <f>E101</f>
        <v>-51754.769999999902</v>
      </c>
      <c r="F100" s="37">
        <f>D100-E100</f>
        <v>51754.769999999902</v>
      </c>
    </row>
    <row r="101" spans="1:6" ht="25.5" customHeight="1">
      <c r="A101" s="35" t="s">
        <v>556</v>
      </c>
      <c r="B101" s="84">
        <v>700</v>
      </c>
      <c r="C101" s="40" t="s">
        <v>69</v>
      </c>
      <c r="D101" s="110">
        <f>D102+D106</f>
        <v>0</v>
      </c>
      <c r="E101" s="110">
        <f>E102+E106</f>
        <v>-51754.769999999902</v>
      </c>
      <c r="F101" s="79" t="s">
        <v>14</v>
      </c>
    </row>
    <row r="102" spans="1:6" ht="17.25" customHeight="1">
      <c r="A102" s="35" t="s">
        <v>65</v>
      </c>
      <c r="B102" s="84">
        <v>710</v>
      </c>
      <c r="C102" s="40" t="s">
        <v>70</v>
      </c>
      <c r="D102" s="36">
        <f t="shared" ref="D102:E104" si="5">D103</f>
        <v>-9308300</v>
      </c>
      <c r="E102" s="110">
        <f t="shared" si="5"/>
        <v>-1031631.83</v>
      </c>
      <c r="F102" s="79" t="s">
        <v>14</v>
      </c>
    </row>
    <row r="103" spans="1:6" ht="18" customHeight="1">
      <c r="A103" s="35" t="s">
        <v>66</v>
      </c>
      <c r="B103" s="84">
        <v>710</v>
      </c>
      <c r="C103" s="40" t="s">
        <v>71</v>
      </c>
      <c r="D103" s="36">
        <f t="shared" si="5"/>
        <v>-9308300</v>
      </c>
      <c r="E103" s="110">
        <f t="shared" si="5"/>
        <v>-1031631.83</v>
      </c>
      <c r="F103" s="79" t="s">
        <v>14</v>
      </c>
    </row>
    <row r="104" spans="1:6" ht="24" customHeight="1">
      <c r="A104" s="35" t="s">
        <v>557</v>
      </c>
      <c r="B104" s="84">
        <v>710</v>
      </c>
      <c r="C104" s="40" t="s">
        <v>72</v>
      </c>
      <c r="D104" s="36">
        <f t="shared" si="5"/>
        <v>-9308300</v>
      </c>
      <c r="E104" s="110">
        <f t="shared" si="5"/>
        <v>-1031631.83</v>
      </c>
      <c r="F104" s="79" t="s">
        <v>14</v>
      </c>
    </row>
    <row r="105" spans="1:6" ht="22.5" customHeight="1">
      <c r="A105" s="35" t="s">
        <v>558</v>
      </c>
      <c r="B105" s="84">
        <v>710</v>
      </c>
      <c r="C105" s="40" t="s">
        <v>73</v>
      </c>
      <c r="D105" s="36">
        <v>-9308300</v>
      </c>
      <c r="E105" s="111">
        <v>-1031631.83</v>
      </c>
      <c r="F105" s="79" t="s">
        <v>14</v>
      </c>
    </row>
    <row r="106" spans="1:6" ht="18.75" customHeight="1">
      <c r="A106" s="35" t="s">
        <v>67</v>
      </c>
      <c r="B106" s="84">
        <v>720</v>
      </c>
      <c r="C106" s="40" t="s">
        <v>74</v>
      </c>
      <c r="D106" s="36">
        <f t="shared" ref="D106:E108" si="6">D107</f>
        <v>9308300</v>
      </c>
      <c r="E106" s="110">
        <f t="shared" si="6"/>
        <v>979877.06</v>
      </c>
      <c r="F106" s="79" t="s">
        <v>14</v>
      </c>
    </row>
    <row r="107" spans="1:6" ht="14.25" customHeight="1">
      <c r="A107" s="35" t="s">
        <v>68</v>
      </c>
      <c r="B107" s="84">
        <v>720</v>
      </c>
      <c r="C107" s="40" t="s">
        <v>75</v>
      </c>
      <c r="D107" s="36">
        <f t="shared" si="6"/>
        <v>9308300</v>
      </c>
      <c r="E107" s="110">
        <f t="shared" si="6"/>
        <v>979877.06</v>
      </c>
      <c r="F107" s="79" t="s">
        <v>14</v>
      </c>
    </row>
    <row r="108" spans="1:6" ht="24.75" customHeight="1">
      <c r="A108" s="35" t="s">
        <v>559</v>
      </c>
      <c r="B108" s="84">
        <v>720</v>
      </c>
      <c r="C108" s="40" t="s">
        <v>76</v>
      </c>
      <c r="D108" s="36">
        <f t="shared" si="6"/>
        <v>9308300</v>
      </c>
      <c r="E108" s="110">
        <f t="shared" si="6"/>
        <v>979877.06</v>
      </c>
      <c r="F108" s="79" t="s">
        <v>14</v>
      </c>
    </row>
    <row r="109" spans="1:6" ht="23.25" customHeight="1" thickBot="1">
      <c r="A109" s="35" t="s">
        <v>560</v>
      </c>
      <c r="B109" s="85">
        <v>720</v>
      </c>
      <c r="C109" s="86" t="s">
        <v>77</v>
      </c>
      <c r="D109" s="87">
        <v>9308300</v>
      </c>
      <c r="E109" s="112">
        <v>979877.06</v>
      </c>
      <c r="F109" s="88" t="s">
        <v>14</v>
      </c>
    </row>
    <row r="110" spans="1:6" ht="3.75" hidden="1" customHeight="1">
      <c r="A110" s="41"/>
      <c r="B110" s="28"/>
      <c r="C110" s="28"/>
      <c r="D110" s="28"/>
      <c r="E110" s="28"/>
      <c r="F110" s="28"/>
    </row>
    <row r="111" spans="1:6" ht="12.75" hidden="1" customHeight="1">
      <c r="A111" s="41"/>
      <c r="B111" s="28"/>
      <c r="C111" s="28"/>
      <c r="D111" s="28"/>
      <c r="E111" s="28"/>
      <c r="F111" s="28"/>
    </row>
    <row r="112" spans="1:6" ht="12.75" customHeight="1">
      <c r="A112" s="30" t="s">
        <v>563</v>
      </c>
      <c r="B112" s="42"/>
      <c r="C112" s="28"/>
      <c r="D112" s="28"/>
      <c r="E112" s="28"/>
      <c r="F112" s="28"/>
    </row>
    <row r="113" spans="1:6" ht="9" customHeight="1">
      <c r="A113" s="2" t="s">
        <v>565</v>
      </c>
      <c r="B113" s="42"/>
      <c r="C113" s="28"/>
      <c r="D113" s="28"/>
      <c r="E113" s="28"/>
      <c r="F113" s="28"/>
    </row>
    <row r="114" spans="1:6" ht="20.25" customHeight="1">
      <c r="A114" s="30" t="s">
        <v>575</v>
      </c>
      <c r="B114" s="42"/>
      <c r="C114" s="28"/>
      <c r="D114" s="28"/>
      <c r="E114" s="28"/>
      <c r="F114" s="28"/>
    </row>
    <row r="115" spans="1:6" ht="10.5" customHeight="1">
      <c r="A115" s="2" t="s">
        <v>576</v>
      </c>
      <c r="B115" s="42"/>
      <c r="C115" s="28"/>
      <c r="D115" s="28"/>
      <c r="E115" s="28"/>
      <c r="F115" s="28"/>
    </row>
    <row r="116" spans="1:6" ht="18" customHeight="1">
      <c r="A116" s="2" t="s">
        <v>577</v>
      </c>
      <c r="B116" s="42"/>
      <c r="C116" s="28"/>
      <c r="D116" s="28"/>
      <c r="E116" s="28"/>
      <c r="F116" s="28"/>
    </row>
    <row r="117" spans="1:6" ht="8.25" customHeight="1">
      <c r="A117" s="2" t="s">
        <v>565</v>
      </c>
      <c r="B117" s="42"/>
      <c r="C117" s="28"/>
      <c r="D117" s="28"/>
      <c r="E117" s="28"/>
      <c r="F117" s="28"/>
    </row>
    <row r="118" spans="1:6" ht="6.75" customHeight="1">
      <c r="B118" s="42"/>
      <c r="C118" s="28"/>
      <c r="D118" s="28"/>
      <c r="E118" s="28"/>
      <c r="F118" s="28"/>
    </row>
    <row r="119" spans="1:6" ht="12.75" customHeight="1">
      <c r="A119" s="2" t="s">
        <v>578</v>
      </c>
      <c r="B119" s="42"/>
      <c r="C119" s="28"/>
      <c r="D119" s="28"/>
      <c r="E119" s="28"/>
      <c r="F119" s="28"/>
    </row>
    <row r="120" spans="1:6" ht="12.75" customHeight="1">
      <c r="A120" s="43"/>
      <c r="B120" s="42"/>
      <c r="C120" s="28"/>
      <c r="D120" s="28"/>
      <c r="E120" s="28"/>
      <c r="F120" s="28"/>
    </row>
    <row r="121" spans="1:6" ht="12.75" customHeight="1">
      <c r="A121" s="43"/>
      <c r="B121" s="42"/>
      <c r="C121" s="28"/>
      <c r="D121" s="28"/>
      <c r="E121" s="28"/>
      <c r="F121" s="28"/>
    </row>
    <row r="122" spans="1:6" ht="12.75" customHeight="1">
      <c r="A122" s="43"/>
      <c r="B122" s="42"/>
      <c r="C122" s="28"/>
      <c r="D122" s="28"/>
      <c r="E122" s="28"/>
      <c r="F122" s="28"/>
    </row>
    <row r="123" spans="1:6" ht="12.75" customHeight="1">
      <c r="A123" s="43"/>
      <c r="B123" s="42"/>
      <c r="C123" s="28"/>
      <c r="D123" s="28"/>
      <c r="E123" s="28"/>
      <c r="F123" s="28"/>
    </row>
    <row r="124" spans="1:6" ht="22.5" customHeight="1">
      <c r="A124" s="43"/>
      <c r="B124" s="42"/>
      <c r="C124" s="28"/>
      <c r="D124" s="28"/>
      <c r="E124" s="28"/>
      <c r="F124" s="28"/>
    </row>
    <row r="125" spans="1:6" ht="11.25" customHeight="1">
      <c r="C125" s="30"/>
      <c r="D125" s="29"/>
    </row>
    <row r="126" spans="1:6" ht="11.25" customHeight="1">
      <c r="C126" s="30"/>
      <c r="D126" s="29"/>
    </row>
    <row r="127" spans="1:6" ht="11.25" customHeight="1">
      <c r="C127" s="30"/>
      <c r="D127" s="29"/>
    </row>
    <row r="128" spans="1:6" ht="11.25" customHeight="1">
      <c r="C128" s="30"/>
      <c r="D128" s="29"/>
    </row>
    <row r="129" spans="3:4" ht="11.25" customHeight="1">
      <c r="C129" s="30"/>
      <c r="D129" s="29"/>
    </row>
    <row r="130" spans="3:4" ht="11.25" customHeight="1">
      <c r="C130" s="30"/>
      <c r="D130" s="29"/>
    </row>
    <row r="131" spans="3:4" ht="11.25" customHeight="1">
      <c r="C131" s="30"/>
      <c r="D131" s="29"/>
    </row>
    <row r="132" spans="3:4" ht="11.25" customHeight="1">
      <c r="C132" s="30"/>
      <c r="D132" s="29"/>
    </row>
    <row r="133" spans="3:4" ht="11.25" customHeight="1">
      <c r="C133" s="30"/>
      <c r="D133" s="29"/>
    </row>
    <row r="134" spans="3:4" ht="11.25" customHeight="1">
      <c r="C134" s="30"/>
      <c r="D134" s="29"/>
    </row>
    <row r="135" spans="3:4" ht="11.25" customHeight="1">
      <c r="C135" s="30"/>
      <c r="D135" s="29"/>
    </row>
    <row r="136" spans="3:4" ht="11.25" customHeight="1">
      <c r="C136" s="30"/>
      <c r="D136" s="29"/>
    </row>
    <row r="137" spans="3:4" ht="11.25" customHeight="1">
      <c r="C137" s="30"/>
      <c r="D137" s="29"/>
    </row>
    <row r="138" spans="3:4" ht="11.25" customHeight="1">
      <c r="C138" s="30"/>
      <c r="D138" s="29"/>
    </row>
    <row r="139" spans="3:4" ht="11.25" customHeight="1">
      <c r="C139" s="30"/>
      <c r="D139" s="29"/>
    </row>
    <row r="140" spans="3:4" ht="11.25" customHeight="1">
      <c r="C140" s="30"/>
      <c r="D140" s="29"/>
    </row>
    <row r="141" spans="3:4" ht="11.25" customHeight="1">
      <c r="C141" s="30"/>
      <c r="D141" s="29"/>
    </row>
    <row r="142" spans="3:4" ht="11.25" customHeight="1">
      <c r="C142" s="30"/>
      <c r="D142" s="29"/>
    </row>
    <row r="143" spans="3:4" ht="11.25" customHeight="1">
      <c r="C143" s="30"/>
      <c r="D143" s="29"/>
    </row>
    <row r="144" spans="3:4" ht="11.25" customHeight="1">
      <c r="C144" s="30"/>
      <c r="D144" s="29"/>
    </row>
    <row r="145" spans="1:3" ht="23.25" customHeight="1"/>
    <row r="146" spans="1:3" ht="9.9499999999999993" customHeight="1"/>
    <row r="147" spans="1:3" ht="12.75" customHeight="1">
      <c r="A147" s="30"/>
      <c r="B147" s="30"/>
      <c r="C147" s="32"/>
    </row>
  </sheetData>
  <mergeCells count="8">
    <mergeCell ref="F16:F17"/>
    <mergeCell ref="A89:F89"/>
    <mergeCell ref="D3:E3"/>
    <mergeCell ref="A7:D7"/>
    <mergeCell ref="B16:B17"/>
    <mergeCell ref="C16:C17"/>
    <mergeCell ref="D16:D17"/>
    <mergeCell ref="E16:E17"/>
  </mergeCells>
  <phoneticPr fontId="1" type="noConversion"/>
  <printOptions gridLinesSet="0"/>
  <pageMargins left="0.78740157480314965" right="0.39370078740157483" top="0.59055118110236227" bottom="0.59055118110236227" header="0" footer="0"/>
  <pageSetup paperSize="9" pageOrder="overThenDown" orientation="portrait" verticalDpi="300" r:id="rId1"/>
  <headerFooter alignWithMargins="0"/>
  <rowBreaks count="1" manualBreakCount="1">
    <brk id="86" max="16383" man="1"/>
  </rowBreaks>
</worksheet>
</file>

<file path=xl/worksheets/sheet3.xml><?xml version="1.0" encoding="utf-8"?>
<worksheet xmlns="http://schemas.openxmlformats.org/spreadsheetml/2006/main" xmlns:r="http://schemas.openxmlformats.org/officeDocument/2006/relationships">
  <dimension ref="A1:F280"/>
  <sheetViews>
    <sheetView showGridLines="0" tabSelected="1" view="pageBreakPreview" zoomScale="136" zoomScaleSheetLayoutView="136" workbookViewId="0">
      <selection activeCell="C5" sqref="C5:C6"/>
    </sheetView>
  </sheetViews>
  <sheetFormatPr defaultRowHeight="11.25"/>
  <cols>
    <col min="1" max="1" width="38" style="61" customWidth="1"/>
    <col min="2" max="2" width="4.85546875" style="44" customWidth="1"/>
    <col min="3" max="3" width="18.85546875" style="44" customWidth="1"/>
    <col min="4" max="4" width="10" style="100" customWidth="1"/>
    <col min="5" max="5" width="9.7109375" style="100" customWidth="1"/>
    <col min="6" max="6" width="10.7109375" style="44" customWidth="1"/>
    <col min="7" max="16384" width="9.140625" style="44"/>
  </cols>
  <sheetData>
    <row r="1" spans="1:6" ht="14.25" customHeight="1">
      <c r="B1" s="52" t="s">
        <v>19</v>
      </c>
      <c r="C1" s="2"/>
      <c r="E1" s="107" t="s">
        <v>134</v>
      </c>
      <c r="F1" s="6"/>
    </row>
    <row r="2" spans="1:6" ht="9" customHeight="1">
      <c r="A2" s="62"/>
      <c r="B2" s="30"/>
      <c r="C2" s="57"/>
      <c r="D2" s="101"/>
      <c r="E2" s="101"/>
      <c r="F2" s="29"/>
    </row>
    <row r="3" spans="1:6" ht="45">
      <c r="A3" s="60" t="s">
        <v>80</v>
      </c>
      <c r="B3" s="53" t="s">
        <v>81</v>
      </c>
      <c r="C3" s="53" t="s">
        <v>82</v>
      </c>
      <c r="D3" s="102" t="s">
        <v>83</v>
      </c>
      <c r="E3" s="102" t="s">
        <v>18</v>
      </c>
      <c r="F3" s="53" t="s">
        <v>84</v>
      </c>
    </row>
    <row r="4" spans="1:6">
      <c r="A4" s="72">
        <v>1</v>
      </c>
      <c r="B4" s="91">
        <v>2</v>
      </c>
      <c r="C4" s="91">
        <v>3</v>
      </c>
      <c r="D4" s="103">
        <v>4</v>
      </c>
      <c r="E4" s="103">
        <v>5</v>
      </c>
      <c r="F4" s="54">
        <v>6</v>
      </c>
    </row>
    <row r="5" spans="1:6" ht="11.25" customHeight="1">
      <c r="A5" s="60" t="s">
        <v>85</v>
      </c>
      <c r="B5" s="126">
        <v>200</v>
      </c>
      <c r="C5" s="126" t="s">
        <v>23</v>
      </c>
      <c r="D5" s="127">
        <f>D7+D133+D150+D184+D209+D238+D257+D267</f>
        <v>9308300</v>
      </c>
      <c r="E5" s="127">
        <f>E7+E133+E150+E184+E209+E238</f>
        <v>979845.64000000013</v>
      </c>
      <c r="F5" s="127">
        <f>D5-E5</f>
        <v>8328454.3599999994</v>
      </c>
    </row>
    <row r="6" spans="1:6">
      <c r="A6" s="60" t="s">
        <v>5</v>
      </c>
      <c r="B6" s="126"/>
      <c r="C6" s="126"/>
      <c r="D6" s="127"/>
      <c r="E6" s="127"/>
      <c r="F6" s="127"/>
    </row>
    <row r="7" spans="1:6" ht="15" customHeight="1">
      <c r="A7" s="99" t="s">
        <v>86</v>
      </c>
      <c r="B7" s="91">
        <v>200</v>
      </c>
      <c r="C7" s="55" t="s">
        <v>87</v>
      </c>
      <c r="D7" s="59">
        <f>D8+D25+D80+D88</f>
        <v>4283700</v>
      </c>
      <c r="E7" s="59">
        <f>E8+E25+E88</f>
        <v>557947.58000000007</v>
      </c>
      <c r="F7" s="92">
        <f>D7-E7</f>
        <v>3725752.42</v>
      </c>
    </row>
    <row r="8" spans="1:6" ht="33" customHeight="1">
      <c r="A8" s="63" t="s">
        <v>88</v>
      </c>
      <c r="B8" s="91">
        <v>200</v>
      </c>
      <c r="C8" s="55" t="s">
        <v>89</v>
      </c>
      <c r="D8" s="59">
        <f t="shared" ref="D8:E15" si="0">D9</f>
        <v>805700</v>
      </c>
      <c r="E8" s="59">
        <f t="shared" si="0"/>
        <v>103730.44</v>
      </c>
      <c r="F8" s="92">
        <f t="shared" ref="F8:F71" si="1">D8-E8</f>
        <v>701969.56</v>
      </c>
    </row>
    <row r="9" spans="1:6" ht="21" customHeight="1">
      <c r="A9" s="63" t="s">
        <v>198</v>
      </c>
      <c r="B9" s="91">
        <v>200</v>
      </c>
      <c r="C9" s="55" t="s">
        <v>199</v>
      </c>
      <c r="D9" s="59">
        <f t="shared" si="0"/>
        <v>805700</v>
      </c>
      <c r="E9" s="59">
        <f t="shared" si="0"/>
        <v>103730.44</v>
      </c>
      <c r="F9" s="92">
        <f t="shared" si="1"/>
        <v>701969.56</v>
      </c>
    </row>
    <row r="10" spans="1:6" ht="22.5" customHeight="1">
      <c r="A10" s="60" t="s">
        <v>200</v>
      </c>
      <c r="B10" s="91">
        <v>200</v>
      </c>
      <c r="C10" s="55" t="s">
        <v>201</v>
      </c>
      <c r="D10" s="59">
        <f>D11</f>
        <v>805700</v>
      </c>
      <c r="E10" s="59">
        <f>E12</f>
        <v>103730.44</v>
      </c>
      <c r="F10" s="92">
        <f t="shared" si="1"/>
        <v>701969.56</v>
      </c>
    </row>
    <row r="11" spans="1:6" ht="45.75" customHeight="1">
      <c r="A11" s="60" t="s">
        <v>579</v>
      </c>
      <c r="B11" s="94">
        <v>200</v>
      </c>
      <c r="C11" s="55" t="s">
        <v>202</v>
      </c>
      <c r="D11" s="59">
        <f>D12</f>
        <v>805700</v>
      </c>
      <c r="E11" s="59">
        <f>E12</f>
        <v>103730.44</v>
      </c>
      <c r="F11" s="98">
        <f t="shared" si="1"/>
        <v>701969.56</v>
      </c>
    </row>
    <row r="12" spans="1:6" ht="54.75" customHeight="1">
      <c r="A12" s="60" t="s">
        <v>223</v>
      </c>
      <c r="B12" s="91">
        <v>200</v>
      </c>
      <c r="C12" s="55" t="s">
        <v>203</v>
      </c>
      <c r="D12" s="59">
        <f>D13</f>
        <v>805700</v>
      </c>
      <c r="E12" s="59">
        <f>E13</f>
        <v>103730.44</v>
      </c>
      <c r="F12" s="98">
        <f t="shared" si="1"/>
        <v>701969.56</v>
      </c>
    </row>
    <row r="13" spans="1:6" ht="23.25" customHeight="1">
      <c r="A13" s="60" t="s">
        <v>204</v>
      </c>
      <c r="B13" s="91">
        <v>200</v>
      </c>
      <c r="C13" s="55" t="s">
        <v>205</v>
      </c>
      <c r="D13" s="59">
        <f>D14+D20</f>
        <v>805700</v>
      </c>
      <c r="E13" s="59">
        <f>E14</f>
        <v>103730.44</v>
      </c>
      <c r="F13" s="92">
        <f t="shared" si="1"/>
        <v>701969.56</v>
      </c>
    </row>
    <row r="14" spans="1:6" ht="34.5" customHeight="1">
      <c r="A14" s="60" t="s">
        <v>227</v>
      </c>
      <c r="B14" s="91">
        <v>200</v>
      </c>
      <c r="C14" s="55" t="s">
        <v>206</v>
      </c>
      <c r="D14" s="59">
        <f>D15</f>
        <v>779000</v>
      </c>
      <c r="E14" s="59">
        <f>E15</f>
        <v>103730.44</v>
      </c>
      <c r="F14" s="92">
        <f t="shared" si="1"/>
        <v>675269.56</v>
      </c>
    </row>
    <row r="15" spans="1:6" ht="12" customHeight="1">
      <c r="A15" s="60" t="s">
        <v>90</v>
      </c>
      <c r="B15" s="91">
        <v>200</v>
      </c>
      <c r="C15" s="55" t="s">
        <v>207</v>
      </c>
      <c r="D15" s="59">
        <f t="shared" si="0"/>
        <v>779000</v>
      </c>
      <c r="E15" s="59">
        <f t="shared" si="0"/>
        <v>103730.44</v>
      </c>
      <c r="F15" s="92">
        <f t="shared" si="1"/>
        <v>675269.56</v>
      </c>
    </row>
    <row r="16" spans="1:6" ht="15" customHeight="1">
      <c r="A16" s="60" t="s">
        <v>91</v>
      </c>
      <c r="B16" s="91">
        <v>200</v>
      </c>
      <c r="C16" s="55" t="s">
        <v>208</v>
      </c>
      <c r="D16" s="59">
        <f>D17+D18+D19</f>
        <v>779000</v>
      </c>
      <c r="E16" s="59">
        <f>E17+E18+E19</f>
        <v>103730.44</v>
      </c>
      <c r="F16" s="92">
        <f t="shared" si="1"/>
        <v>675269.56</v>
      </c>
    </row>
    <row r="17" spans="1:6" ht="12" customHeight="1">
      <c r="A17" s="60" t="s">
        <v>92</v>
      </c>
      <c r="B17" s="91">
        <v>200</v>
      </c>
      <c r="C17" s="55" t="s">
        <v>209</v>
      </c>
      <c r="D17" s="59">
        <v>598300</v>
      </c>
      <c r="E17" s="59">
        <v>78510.44</v>
      </c>
      <c r="F17" s="92">
        <f t="shared" si="1"/>
        <v>519789.56</v>
      </c>
    </row>
    <row r="18" spans="1:6" ht="15" hidden="1" customHeight="1">
      <c r="A18" s="60"/>
      <c r="B18" s="91"/>
      <c r="C18" s="55"/>
      <c r="D18" s="59"/>
      <c r="E18" s="59"/>
      <c r="F18" s="92">
        <f t="shared" si="1"/>
        <v>0</v>
      </c>
    </row>
    <row r="19" spans="1:6" ht="15" customHeight="1">
      <c r="A19" s="60" t="s">
        <v>94</v>
      </c>
      <c r="B19" s="91">
        <v>200</v>
      </c>
      <c r="C19" s="55" t="s">
        <v>216</v>
      </c>
      <c r="D19" s="59">
        <v>180700</v>
      </c>
      <c r="E19" s="59">
        <v>25220</v>
      </c>
      <c r="F19" s="92">
        <f t="shared" si="1"/>
        <v>155480</v>
      </c>
    </row>
    <row r="20" spans="1:6" ht="33.75" customHeight="1">
      <c r="A20" s="60" t="s">
        <v>210</v>
      </c>
      <c r="B20" s="91">
        <v>200</v>
      </c>
      <c r="C20" s="55" t="s">
        <v>211</v>
      </c>
      <c r="D20" s="59">
        <f>D21</f>
        <v>26700</v>
      </c>
      <c r="E20" s="59" t="str">
        <f>E21</f>
        <v>-</v>
      </c>
      <c r="F20" s="92">
        <v>26700</v>
      </c>
    </row>
    <row r="21" spans="1:6" ht="11.25" customHeight="1">
      <c r="A21" s="60" t="s">
        <v>90</v>
      </c>
      <c r="B21" s="91">
        <v>200</v>
      </c>
      <c r="C21" s="55" t="s">
        <v>212</v>
      </c>
      <c r="D21" s="59">
        <f>D22</f>
        <v>26700</v>
      </c>
      <c r="E21" s="59" t="str">
        <f>E22</f>
        <v>-</v>
      </c>
      <c r="F21" s="92">
        <v>26700</v>
      </c>
    </row>
    <row r="22" spans="1:6" ht="12.75" customHeight="1">
      <c r="A22" s="60" t="s">
        <v>91</v>
      </c>
      <c r="B22" s="91">
        <v>200</v>
      </c>
      <c r="C22" s="55" t="s">
        <v>213</v>
      </c>
      <c r="D22" s="59">
        <f>D23+D24</f>
        <v>26700</v>
      </c>
      <c r="E22" s="59" t="s">
        <v>79</v>
      </c>
      <c r="F22" s="92">
        <v>26700</v>
      </c>
    </row>
    <row r="23" spans="1:6" ht="13.5" customHeight="1">
      <c r="A23" s="60" t="s">
        <v>93</v>
      </c>
      <c r="B23" s="91">
        <v>200</v>
      </c>
      <c r="C23" s="55" t="s">
        <v>214</v>
      </c>
      <c r="D23" s="59">
        <v>20500</v>
      </c>
      <c r="E23" s="59" t="s">
        <v>79</v>
      </c>
      <c r="F23" s="92">
        <v>20500</v>
      </c>
    </row>
    <row r="24" spans="1:6" ht="12" customHeight="1">
      <c r="A24" s="63" t="s">
        <v>94</v>
      </c>
      <c r="B24" s="91">
        <v>200</v>
      </c>
      <c r="C24" s="55" t="s">
        <v>215</v>
      </c>
      <c r="D24" s="59">
        <v>6200</v>
      </c>
      <c r="E24" s="59" t="s">
        <v>79</v>
      </c>
      <c r="F24" s="92">
        <v>6200</v>
      </c>
    </row>
    <row r="25" spans="1:6" ht="48" customHeight="1">
      <c r="A25" s="60" t="s">
        <v>95</v>
      </c>
      <c r="B25" s="91">
        <v>200</v>
      </c>
      <c r="C25" s="55" t="s">
        <v>96</v>
      </c>
      <c r="D25" s="59">
        <f>D26+D72</f>
        <v>3321600</v>
      </c>
      <c r="E25" s="59">
        <f>E26</f>
        <v>429946.83</v>
      </c>
      <c r="F25" s="92">
        <f t="shared" si="1"/>
        <v>2891653.17</v>
      </c>
    </row>
    <row r="26" spans="1:6" ht="24.75" customHeight="1">
      <c r="A26" s="60" t="s">
        <v>218</v>
      </c>
      <c r="B26" s="91">
        <v>200</v>
      </c>
      <c r="C26" s="55" t="s">
        <v>217</v>
      </c>
      <c r="D26" s="59">
        <f t="shared" ref="D26:E29" si="2">D27</f>
        <v>3321400</v>
      </c>
      <c r="E26" s="59">
        <f t="shared" si="2"/>
        <v>429946.83</v>
      </c>
      <c r="F26" s="92">
        <f t="shared" si="1"/>
        <v>2891453.17</v>
      </c>
    </row>
    <row r="27" spans="1:6" ht="22.5" customHeight="1">
      <c r="A27" s="60" t="s">
        <v>219</v>
      </c>
      <c r="B27" s="91">
        <v>200</v>
      </c>
      <c r="C27" s="55" t="s">
        <v>220</v>
      </c>
      <c r="D27" s="59">
        <f>D28+D42+D65</f>
        <v>3321400</v>
      </c>
      <c r="E27" s="59">
        <f>E28+E42+E65</f>
        <v>429946.83</v>
      </c>
      <c r="F27" s="92">
        <f t="shared" si="1"/>
        <v>2891453.17</v>
      </c>
    </row>
    <row r="28" spans="1:6" ht="78" customHeight="1">
      <c r="A28" s="60" t="s">
        <v>326</v>
      </c>
      <c r="B28" s="94">
        <v>200</v>
      </c>
      <c r="C28" s="55" t="s">
        <v>221</v>
      </c>
      <c r="D28" s="59">
        <f t="shared" si="2"/>
        <v>2889800</v>
      </c>
      <c r="E28" s="59">
        <f t="shared" si="2"/>
        <v>378177.57</v>
      </c>
      <c r="F28" s="98">
        <f t="shared" si="1"/>
        <v>2511622.4300000002</v>
      </c>
    </row>
    <row r="29" spans="1:6" s="68" customFormat="1" ht="57.75" customHeight="1">
      <c r="A29" s="65" t="s">
        <v>224</v>
      </c>
      <c r="B29" s="66">
        <v>200</v>
      </c>
      <c r="C29" s="67" t="s">
        <v>222</v>
      </c>
      <c r="D29" s="59">
        <f t="shared" si="2"/>
        <v>2889800</v>
      </c>
      <c r="E29" s="59">
        <f t="shared" si="2"/>
        <v>378177.57</v>
      </c>
      <c r="F29" s="92">
        <f t="shared" si="1"/>
        <v>2511622.4300000002</v>
      </c>
    </row>
    <row r="30" spans="1:6" ht="21" customHeight="1">
      <c r="A30" s="60" t="s">
        <v>161</v>
      </c>
      <c r="B30" s="91">
        <v>200</v>
      </c>
      <c r="C30" s="55" t="s">
        <v>225</v>
      </c>
      <c r="D30" s="59">
        <f>D31+D37</f>
        <v>2889800</v>
      </c>
      <c r="E30" s="59">
        <f>E31</f>
        <v>378177.57</v>
      </c>
      <c r="F30" s="92">
        <f t="shared" si="1"/>
        <v>2511622.4300000002</v>
      </c>
    </row>
    <row r="31" spans="1:6" ht="34.5" customHeight="1">
      <c r="A31" s="60" t="s">
        <v>226</v>
      </c>
      <c r="B31" s="91">
        <v>200</v>
      </c>
      <c r="C31" s="55" t="s">
        <v>228</v>
      </c>
      <c r="D31" s="59">
        <f>D32</f>
        <v>2807700</v>
      </c>
      <c r="E31" s="59">
        <f>E32</f>
        <v>378177.57</v>
      </c>
      <c r="F31" s="92">
        <f t="shared" si="1"/>
        <v>2429522.4300000002</v>
      </c>
    </row>
    <row r="32" spans="1:6" ht="11.25" customHeight="1">
      <c r="A32" s="60" t="s">
        <v>90</v>
      </c>
      <c r="B32" s="91">
        <v>200</v>
      </c>
      <c r="C32" s="55" t="s">
        <v>229</v>
      </c>
      <c r="D32" s="59">
        <f>D33</f>
        <v>2807700</v>
      </c>
      <c r="E32" s="59">
        <f>E33</f>
        <v>378177.57</v>
      </c>
      <c r="F32" s="92">
        <f t="shared" si="1"/>
        <v>2429522.4300000002</v>
      </c>
    </row>
    <row r="33" spans="1:6" ht="14.25" customHeight="1">
      <c r="A33" s="60" t="s">
        <v>91</v>
      </c>
      <c r="B33" s="91">
        <v>200</v>
      </c>
      <c r="C33" s="55" t="s">
        <v>230</v>
      </c>
      <c r="D33" s="59">
        <f>D34+D35+D36</f>
        <v>2807700</v>
      </c>
      <c r="E33" s="59">
        <f>E34+E35+E36</f>
        <v>378177.57</v>
      </c>
      <c r="F33" s="92">
        <f t="shared" si="1"/>
        <v>2429522.4300000002</v>
      </c>
    </row>
    <row r="34" spans="1:6" ht="10.5" customHeight="1">
      <c r="A34" s="60" t="s">
        <v>92</v>
      </c>
      <c r="B34" s="91">
        <v>200</v>
      </c>
      <c r="C34" s="55" t="s">
        <v>231</v>
      </c>
      <c r="D34" s="59">
        <v>2156400</v>
      </c>
      <c r="E34" s="59">
        <v>283886.83</v>
      </c>
      <c r="F34" s="92">
        <f t="shared" si="1"/>
        <v>1872513.17</v>
      </c>
    </row>
    <row r="35" spans="1:6" ht="15" hidden="1" customHeight="1">
      <c r="A35" s="60"/>
      <c r="B35" s="91"/>
      <c r="C35" s="55"/>
      <c r="D35" s="59"/>
      <c r="E35" s="59"/>
      <c r="F35" s="92">
        <f t="shared" si="1"/>
        <v>0</v>
      </c>
    </row>
    <row r="36" spans="1:6" ht="12.75" customHeight="1">
      <c r="A36" s="60" t="s">
        <v>94</v>
      </c>
      <c r="B36" s="91">
        <v>200</v>
      </c>
      <c r="C36" s="55" t="s">
        <v>232</v>
      </c>
      <c r="D36" s="59">
        <v>651300</v>
      </c>
      <c r="E36" s="59">
        <v>94290.74</v>
      </c>
      <c r="F36" s="92">
        <f t="shared" si="1"/>
        <v>557009.26</v>
      </c>
    </row>
    <row r="37" spans="1:6" ht="33.75" customHeight="1">
      <c r="A37" s="60" t="s">
        <v>233</v>
      </c>
      <c r="B37" s="91">
        <v>200</v>
      </c>
      <c r="C37" s="55" t="s">
        <v>234</v>
      </c>
      <c r="D37" s="59">
        <f>D38</f>
        <v>82100</v>
      </c>
      <c r="E37" s="59" t="str">
        <f>E38</f>
        <v>-</v>
      </c>
      <c r="F37" s="92">
        <v>82100</v>
      </c>
    </row>
    <row r="38" spans="1:6" ht="12" customHeight="1">
      <c r="A38" s="60" t="s">
        <v>90</v>
      </c>
      <c r="B38" s="91">
        <v>200</v>
      </c>
      <c r="C38" s="55" t="s">
        <v>235</v>
      </c>
      <c r="D38" s="59">
        <f>D39</f>
        <v>82100</v>
      </c>
      <c r="E38" s="59" t="str">
        <f>E39</f>
        <v>-</v>
      </c>
      <c r="F38" s="92">
        <v>82100</v>
      </c>
    </row>
    <row r="39" spans="1:6" ht="13.5" customHeight="1">
      <c r="A39" s="60" t="s">
        <v>91</v>
      </c>
      <c r="B39" s="91">
        <v>200</v>
      </c>
      <c r="C39" s="55" t="s">
        <v>236</v>
      </c>
      <c r="D39" s="59">
        <f>D40+D41</f>
        <v>82100</v>
      </c>
      <c r="E39" s="59" t="s">
        <v>79</v>
      </c>
      <c r="F39" s="92">
        <v>82100</v>
      </c>
    </row>
    <row r="40" spans="1:6" ht="14.25" customHeight="1">
      <c r="A40" s="60" t="s">
        <v>93</v>
      </c>
      <c r="B40" s="91">
        <v>200</v>
      </c>
      <c r="C40" s="55" t="s">
        <v>237</v>
      </c>
      <c r="D40" s="59">
        <v>63000</v>
      </c>
      <c r="E40" s="59" t="s">
        <v>79</v>
      </c>
      <c r="F40" s="92">
        <v>63000</v>
      </c>
    </row>
    <row r="41" spans="1:6" ht="13.5" customHeight="1">
      <c r="A41" s="60" t="s">
        <v>94</v>
      </c>
      <c r="B41" s="91">
        <v>200</v>
      </c>
      <c r="C41" s="55" t="s">
        <v>238</v>
      </c>
      <c r="D41" s="59">
        <v>19100</v>
      </c>
      <c r="E41" s="59" t="s">
        <v>79</v>
      </c>
      <c r="F41" s="92">
        <v>19100</v>
      </c>
    </row>
    <row r="42" spans="1:6" ht="69.75" customHeight="1">
      <c r="A42" s="60" t="s">
        <v>327</v>
      </c>
      <c r="B42" s="94">
        <v>200</v>
      </c>
      <c r="C42" s="55" t="s">
        <v>239</v>
      </c>
      <c r="D42" s="59">
        <f>D43</f>
        <v>379200</v>
      </c>
      <c r="E42" s="59">
        <f>E43</f>
        <v>43069.26</v>
      </c>
      <c r="F42" s="95">
        <f>D42-E42</f>
        <v>336130.74</v>
      </c>
    </row>
    <row r="43" spans="1:6" s="68" customFormat="1" ht="23.25" customHeight="1">
      <c r="A43" s="65" t="s">
        <v>136</v>
      </c>
      <c r="B43" s="66">
        <v>200</v>
      </c>
      <c r="C43" s="67" t="s">
        <v>240</v>
      </c>
      <c r="D43" s="59">
        <f>D44</f>
        <v>379200</v>
      </c>
      <c r="E43" s="59">
        <f>E44</f>
        <v>43069.26</v>
      </c>
      <c r="F43" s="92">
        <f t="shared" si="1"/>
        <v>336130.74</v>
      </c>
    </row>
    <row r="44" spans="1:6" ht="22.5" customHeight="1">
      <c r="A44" s="60" t="s">
        <v>137</v>
      </c>
      <c r="B44" s="91">
        <v>200</v>
      </c>
      <c r="C44" s="55" t="s">
        <v>268</v>
      </c>
      <c r="D44" s="59">
        <f>D45+D53</f>
        <v>379200</v>
      </c>
      <c r="E44" s="59">
        <f>E45+E53</f>
        <v>43069.26</v>
      </c>
      <c r="F44" s="92">
        <f t="shared" si="1"/>
        <v>336130.74</v>
      </c>
    </row>
    <row r="45" spans="1:6" ht="23.25" customHeight="1">
      <c r="A45" s="60" t="s">
        <v>241</v>
      </c>
      <c r="B45" s="91">
        <v>200</v>
      </c>
      <c r="C45" s="55" t="s">
        <v>242</v>
      </c>
      <c r="D45" s="59">
        <f>D47+D51</f>
        <v>150000</v>
      </c>
      <c r="E45" s="59">
        <f>E47</f>
        <v>8883.18</v>
      </c>
      <c r="F45" s="92">
        <f t="shared" si="1"/>
        <v>141116.82</v>
      </c>
    </row>
    <row r="46" spans="1:6" ht="12" customHeight="1">
      <c r="A46" s="60" t="s">
        <v>90</v>
      </c>
      <c r="B46" s="91">
        <v>200</v>
      </c>
      <c r="C46" s="55" t="s">
        <v>243</v>
      </c>
      <c r="D46" s="59">
        <f t="shared" ref="D46:E46" si="3">D47</f>
        <v>140000</v>
      </c>
      <c r="E46" s="59">
        <f t="shared" si="3"/>
        <v>8883.18</v>
      </c>
      <c r="F46" s="92">
        <f t="shared" si="1"/>
        <v>131116.82</v>
      </c>
    </row>
    <row r="47" spans="1:6" ht="10.5" customHeight="1">
      <c r="A47" s="60" t="s">
        <v>97</v>
      </c>
      <c r="B47" s="91">
        <v>200</v>
      </c>
      <c r="C47" s="55" t="s">
        <v>244</v>
      </c>
      <c r="D47" s="59">
        <f>D48+D49+D50</f>
        <v>140000</v>
      </c>
      <c r="E47" s="59">
        <f>E49+E50+E48</f>
        <v>8883.18</v>
      </c>
      <c r="F47" s="92">
        <f t="shared" si="1"/>
        <v>131116.82</v>
      </c>
    </row>
    <row r="48" spans="1:6" ht="12" customHeight="1">
      <c r="A48" s="60" t="s">
        <v>98</v>
      </c>
      <c r="B48" s="91">
        <v>200</v>
      </c>
      <c r="C48" s="55" t="s">
        <v>245</v>
      </c>
      <c r="D48" s="59">
        <v>58200</v>
      </c>
      <c r="E48" s="59">
        <v>1163.18</v>
      </c>
      <c r="F48" s="98">
        <f t="shared" si="1"/>
        <v>57036.82</v>
      </c>
    </row>
    <row r="49" spans="1:6" ht="12" customHeight="1">
      <c r="A49" s="60" t="s">
        <v>101</v>
      </c>
      <c r="B49" s="91">
        <v>200</v>
      </c>
      <c r="C49" s="55" t="s">
        <v>246</v>
      </c>
      <c r="D49" s="59">
        <v>10000</v>
      </c>
      <c r="E49" s="59">
        <v>3720</v>
      </c>
      <c r="F49" s="92">
        <f t="shared" si="1"/>
        <v>6280</v>
      </c>
    </row>
    <row r="50" spans="1:6" ht="13.5" customHeight="1">
      <c r="A50" s="60" t="s">
        <v>102</v>
      </c>
      <c r="B50" s="91">
        <v>200</v>
      </c>
      <c r="C50" s="55" t="s">
        <v>248</v>
      </c>
      <c r="D50" s="59">
        <v>71800</v>
      </c>
      <c r="E50" s="59">
        <v>4000</v>
      </c>
      <c r="F50" s="92">
        <f t="shared" si="1"/>
        <v>67800</v>
      </c>
    </row>
    <row r="51" spans="1:6" ht="13.5" customHeight="1">
      <c r="A51" s="60" t="s">
        <v>104</v>
      </c>
      <c r="B51" s="91">
        <v>200</v>
      </c>
      <c r="C51" s="55" t="s">
        <v>249</v>
      </c>
      <c r="D51" s="59">
        <f>D52</f>
        <v>10000</v>
      </c>
      <c r="E51" s="59" t="str">
        <f>E52</f>
        <v>-</v>
      </c>
      <c r="F51" s="92">
        <v>10000</v>
      </c>
    </row>
    <row r="52" spans="1:6" ht="13.5" customHeight="1">
      <c r="A52" s="60" t="s">
        <v>105</v>
      </c>
      <c r="B52" s="91">
        <v>200</v>
      </c>
      <c r="C52" s="55" t="s">
        <v>250</v>
      </c>
      <c r="D52" s="59">
        <v>10000</v>
      </c>
      <c r="E52" s="59" t="s">
        <v>79</v>
      </c>
      <c r="F52" s="92">
        <v>10000</v>
      </c>
    </row>
    <row r="53" spans="1:6" ht="23.25" customHeight="1">
      <c r="A53" s="60" t="s">
        <v>247</v>
      </c>
      <c r="B53" s="91">
        <v>200</v>
      </c>
      <c r="C53" s="55" t="s">
        <v>251</v>
      </c>
      <c r="D53" s="59">
        <f>D54+D62</f>
        <v>229200</v>
      </c>
      <c r="E53" s="59">
        <f>E54+E62</f>
        <v>34186.080000000002</v>
      </c>
      <c r="F53" s="92">
        <f t="shared" si="1"/>
        <v>195013.91999999998</v>
      </c>
    </row>
    <row r="54" spans="1:6" ht="12" customHeight="1">
      <c r="A54" s="60" t="s">
        <v>90</v>
      </c>
      <c r="B54" s="91">
        <v>200</v>
      </c>
      <c r="C54" s="55" t="s">
        <v>252</v>
      </c>
      <c r="D54" s="59">
        <f>D55+D61</f>
        <v>199200</v>
      </c>
      <c r="E54" s="59">
        <f>E55</f>
        <v>23444.29</v>
      </c>
      <c r="F54" s="92">
        <f t="shared" si="1"/>
        <v>175755.71</v>
      </c>
    </row>
    <row r="55" spans="1:6" ht="10.5" customHeight="1">
      <c r="A55" s="60" t="s">
        <v>97</v>
      </c>
      <c r="B55" s="91">
        <v>200</v>
      </c>
      <c r="C55" s="55" t="s">
        <v>253</v>
      </c>
      <c r="D55" s="59">
        <f>D56+D57+D58+D59+D60</f>
        <v>189200</v>
      </c>
      <c r="E55" s="59">
        <f>E57+E58+E60</f>
        <v>23444.29</v>
      </c>
      <c r="F55" s="92">
        <f t="shared" si="1"/>
        <v>165755.71</v>
      </c>
    </row>
    <row r="56" spans="1:6" ht="12" hidden="1" customHeight="1">
      <c r="A56" s="60"/>
      <c r="B56" s="91"/>
      <c r="C56" s="55"/>
      <c r="D56" s="59"/>
      <c r="E56" s="59"/>
      <c r="F56" s="92"/>
    </row>
    <row r="57" spans="1:6" ht="11.25" customHeight="1">
      <c r="A57" s="60" t="s">
        <v>99</v>
      </c>
      <c r="B57" s="91">
        <v>200</v>
      </c>
      <c r="C57" s="55" t="s">
        <v>254</v>
      </c>
      <c r="D57" s="59">
        <v>66000</v>
      </c>
      <c r="E57" s="59">
        <v>8026</v>
      </c>
      <c r="F57" s="92">
        <f t="shared" si="1"/>
        <v>57974</v>
      </c>
    </row>
    <row r="58" spans="1:6" ht="11.25" customHeight="1">
      <c r="A58" s="60" t="s">
        <v>100</v>
      </c>
      <c r="B58" s="91">
        <v>200</v>
      </c>
      <c r="C58" s="55" t="s">
        <v>255</v>
      </c>
      <c r="D58" s="59">
        <v>63700</v>
      </c>
      <c r="E58" s="59">
        <v>13379.2</v>
      </c>
      <c r="F58" s="92">
        <f t="shared" si="1"/>
        <v>50320.800000000003</v>
      </c>
    </row>
    <row r="59" spans="1:6" ht="12" customHeight="1">
      <c r="A59" s="60" t="s">
        <v>101</v>
      </c>
      <c r="B59" s="91">
        <v>200</v>
      </c>
      <c r="C59" s="55" t="s">
        <v>256</v>
      </c>
      <c r="D59" s="59">
        <v>14000</v>
      </c>
      <c r="E59" s="59" t="s">
        <v>79</v>
      </c>
      <c r="F59" s="92">
        <v>14000</v>
      </c>
    </row>
    <row r="60" spans="1:6" ht="12.75" customHeight="1">
      <c r="A60" s="60" t="s">
        <v>102</v>
      </c>
      <c r="B60" s="91">
        <v>200</v>
      </c>
      <c r="C60" s="55" t="s">
        <v>257</v>
      </c>
      <c r="D60" s="59">
        <v>45500</v>
      </c>
      <c r="E60" s="59">
        <v>2039.09</v>
      </c>
      <c r="F60" s="92">
        <f t="shared" si="1"/>
        <v>43460.91</v>
      </c>
    </row>
    <row r="61" spans="1:6" ht="12" customHeight="1">
      <c r="A61" s="60" t="s">
        <v>103</v>
      </c>
      <c r="B61" s="91">
        <v>200</v>
      </c>
      <c r="C61" s="55" t="s">
        <v>258</v>
      </c>
      <c r="D61" s="59">
        <v>10000</v>
      </c>
      <c r="E61" s="59" t="s">
        <v>79</v>
      </c>
      <c r="F61" s="92">
        <v>1000</v>
      </c>
    </row>
    <row r="62" spans="1:6" ht="11.25" customHeight="1">
      <c r="A62" s="60" t="s">
        <v>104</v>
      </c>
      <c r="B62" s="91">
        <v>200</v>
      </c>
      <c r="C62" s="55" t="s">
        <v>259</v>
      </c>
      <c r="D62" s="59">
        <f>D63+D64</f>
        <v>30000</v>
      </c>
      <c r="E62" s="59">
        <f>E63+E64</f>
        <v>10741.79</v>
      </c>
      <c r="F62" s="92">
        <f t="shared" si="1"/>
        <v>19258.21</v>
      </c>
    </row>
    <row r="63" spans="1:6" ht="1.5" hidden="1" customHeight="1">
      <c r="A63" s="60"/>
      <c r="B63" s="91"/>
      <c r="C63" s="55"/>
      <c r="D63" s="59"/>
      <c r="E63" s="59"/>
      <c r="F63" s="92">
        <f t="shared" si="1"/>
        <v>0</v>
      </c>
    </row>
    <row r="64" spans="1:6" ht="10.5" customHeight="1">
      <c r="A64" s="60" t="s">
        <v>105</v>
      </c>
      <c r="B64" s="91">
        <v>200</v>
      </c>
      <c r="C64" s="55" t="s">
        <v>260</v>
      </c>
      <c r="D64" s="59">
        <v>30000</v>
      </c>
      <c r="E64" s="59">
        <v>10741.79</v>
      </c>
      <c r="F64" s="92">
        <f t="shared" si="1"/>
        <v>19258.21</v>
      </c>
    </row>
    <row r="65" spans="1:6" ht="128.25" customHeight="1">
      <c r="A65" s="60" t="s">
        <v>328</v>
      </c>
      <c r="B65" s="91">
        <v>200</v>
      </c>
      <c r="C65" s="55" t="s">
        <v>261</v>
      </c>
      <c r="D65" s="59">
        <f>D66</f>
        <v>52400</v>
      </c>
      <c r="E65" s="59">
        <f>E66</f>
        <v>8700</v>
      </c>
      <c r="F65" s="92">
        <f t="shared" si="1"/>
        <v>43700</v>
      </c>
    </row>
    <row r="66" spans="1:6" ht="11.25" customHeight="1">
      <c r="A66" s="60" t="s">
        <v>106</v>
      </c>
      <c r="B66" s="97">
        <v>200</v>
      </c>
      <c r="C66" s="55" t="s">
        <v>262</v>
      </c>
      <c r="D66" s="59">
        <f>D67</f>
        <v>52400</v>
      </c>
      <c r="E66" s="59">
        <f>E67</f>
        <v>8700</v>
      </c>
      <c r="F66" s="98">
        <f t="shared" si="1"/>
        <v>43700</v>
      </c>
    </row>
    <row r="67" spans="1:6" ht="12" customHeight="1">
      <c r="A67" s="60" t="s">
        <v>61</v>
      </c>
      <c r="B67" s="91">
        <v>200</v>
      </c>
      <c r="C67" s="55" t="s">
        <v>263</v>
      </c>
      <c r="D67" s="59">
        <f>D69</f>
        <v>52400</v>
      </c>
      <c r="E67" s="59">
        <f>E69</f>
        <v>8700</v>
      </c>
      <c r="F67" s="92">
        <f t="shared" si="1"/>
        <v>43700</v>
      </c>
    </row>
    <row r="68" spans="1:6" ht="22.5" hidden="1" customHeight="1">
      <c r="A68" s="60"/>
      <c r="B68" s="91"/>
      <c r="C68" s="55"/>
      <c r="D68" s="59"/>
      <c r="E68" s="59"/>
      <c r="F68" s="92"/>
    </row>
    <row r="69" spans="1:6" ht="11.25" customHeight="1">
      <c r="A69" s="60" t="s">
        <v>90</v>
      </c>
      <c r="B69" s="91">
        <v>200</v>
      </c>
      <c r="C69" s="55" t="s">
        <v>264</v>
      </c>
      <c r="D69" s="59">
        <f>D70</f>
        <v>52400</v>
      </c>
      <c r="E69" s="59">
        <f>E70</f>
        <v>8700</v>
      </c>
      <c r="F69" s="92">
        <f t="shared" si="1"/>
        <v>43700</v>
      </c>
    </row>
    <row r="70" spans="1:6" ht="13.5" customHeight="1">
      <c r="A70" s="60" t="s">
        <v>107</v>
      </c>
      <c r="B70" s="91">
        <v>200</v>
      </c>
      <c r="C70" s="55" t="s">
        <v>265</v>
      </c>
      <c r="D70" s="59">
        <f t="shared" ref="D70:E70" si="4">D71</f>
        <v>52400</v>
      </c>
      <c r="E70" s="59">
        <f t="shared" si="4"/>
        <v>8700</v>
      </c>
      <c r="F70" s="92">
        <f t="shared" si="1"/>
        <v>43700</v>
      </c>
    </row>
    <row r="71" spans="1:6" ht="22.5" customHeight="1">
      <c r="A71" s="76" t="s">
        <v>266</v>
      </c>
      <c r="B71" s="97">
        <v>200</v>
      </c>
      <c r="C71" s="55" t="s">
        <v>267</v>
      </c>
      <c r="D71" s="59">
        <v>52400</v>
      </c>
      <c r="E71" s="59">
        <v>8700</v>
      </c>
      <c r="F71" s="92">
        <f t="shared" si="1"/>
        <v>43700</v>
      </c>
    </row>
    <row r="72" spans="1:6" ht="23.25" customHeight="1">
      <c r="A72" s="60" t="s">
        <v>269</v>
      </c>
      <c r="B72" s="97">
        <v>200</v>
      </c>
      <c r="C72" s="55" t="s">
        <v>270</v>
      </c>
      <c r="D72" s="59">
        <f t="shared" ref="D72:D78" si="5">D73</f>
        <v>200</v>
      </c>
      <c r="E72" s="59" t="s">
        <v>79</v>
      </c>
      <c r="F72" s="92">
        <v>200</v>
      </c>
    </row>
    <row r="73" spans="1:6" ht="12.75" customHeight="1">
      <c r="A73" s="60" t="s">
        <v>271</v>
      </c>
      <c r="B73" s="97">
        <v>200</v>
      </c>
      <c r="C73" s="55" t="s">
        <v>272</v>
      </c>
      <c r="D73" s="59">
        <f t="shared" si="5"/>
        <v>200</v>
      </c>
      <c r="E73" s="59" t="s">
        <v>79</v>
      </c>
      <c r="F73" s="92">
        <v>200</v>
      </c>
    </row>
    <row r="74" spans="1:6" ht="142.5" customHeight="1">
      <c r="A74" s="60" t="s">
        <v>329</v>
      </c>
      <c r="B74" s="97">
        <v>200</v>
      </c>
      <c r="C74" s="55" t="s">
        <v>273</v>
      </c>
      <c r="D74" s="59">
        <f t="shared" si="5"/>
        <v>200</v>
      </c>
      <c r="E74" s="59" t="s">
        <v>79</v>
      </c>
      <c r="F74" s="92">
        <v>200</v>
      </c>
    </row>
    <row r="75" spans="1:6" ht="21.75" customHeight="1">
      <c r="A75" s="65" t="s">
        <v>136</v>
      </c>
      <c r="B75" s="66">
        <v>200</v>
      </c>
      <c r="C75" s="55" t="s">
        <v>274</v>
      </c>
      <c r="D75" s="59">
        <f t="shared" si="5"/>
        <v>200</v>
      </c>
      <c r="E75" s="59" t="s">
        <v>79</v>
      </c>
      <c r="F75" s="92">
        <v>200</v>
      </c>
    </row>
    <row r="76" spans="1:6" ht="23.25" customHeight="1">
      <c r="A76" s="60" t="s">
        <v>137</v>
      </c>
      <c r="B76" s="97">
        <v>200</v>
      </c>
      <c r="C76" s="55" t="s">
        <v>275</v>
      </c>
      <c r="D76" s="59">
        <f t="shared" si="5"/>
        <v>200</v>
      </c>
      <c r="E76" s="59" t="s">
        <v>79</v>
      </c>
      <c r="F76" s="92">
        <v>200</v>
      </c>
    </row>
    <row r="77" spans="1:6" ht="24" customHeight="1">
      <c r="A77" s="60" t="s">
        <v>247</v>
      </c>
      <c r="B77" s="97">
        <v>200</v>
      </c>
      <c r="C77" s="55" t="s">
        <v>276</v>
      </c>
      <c r="D77" s="59">
        <f t="shared" si="5"/>
        <v>200</v>
      </c>
      <c r="E77" s="59" t="s">
        <v>79</v>
      </c>
      <c r="F77" s="92">
        <v>200</v>
      </c>
    </row>
    <row r="78" spans="1:6" ht="12.75" customHeight="1">
      <c r="A78" s="60" t="s">
        <v>104</v>
      </c>
      <c r="B78" s="97">
        <v>200</v>
      </c>
      <c r="C78" s="55" t="s">
        <v>277</v>
      </c>
      <c r="D78" s="59">
        <f t="shared" si="5"/>
        <v>200</v>
      </c>
      <c r="E78" s="59" t="s">
        <v>79</v>
      </c>
      <c r="F78" s="92">
        <v>200</v>
      </c>
    </row>
    <row r="79" spans="1:6" ht="15.75" customHeight="1">
      <c r="A79" s="60" t="s">
        <v>105</v>
      </c>
      <c r="B79" s="97">
        <v>200</v>
      </c>
      <c r="C79" s="55" t="s">
        <v>278</v>
      </c>
      <c r="D79" s="59">
        <v>200</v>
      </c>
      <c r="E79" s="59" t="s">
        <v>79</v>
      </c>
      <c r="F79" s="92">
        <v>200</v>
      </c>
    </row>
    <row r="80" spans="1:6" ht="13.5" customHeight="1">
      <c r="A80" s="60" t="s">
        <v>108</v>
      </c>
      <c r="B80" s="97">
        <v>200</v>
      </c>
      <c r="C80" s="55" t="s">
        <v>109</v>
      </c>
      <c r="D80" s="59">
        <f t="shared" ref="D80:D86" si="6">D81</f>
        <v>20000</v>
      </c>
      <c r="E80" s="59" t="s">
        <v>79</v>
      </c>
      <c r="F80" s="92">
        <v>20000</v>
      </c>
    </row>
    <row r="81" spans="1:6" ht="21.75" customHeight="1">
      <c r="A81" s="60" t="s">
        <v>269</v>
      </c>
      <c r="B81" s="97">
        <v>200</v>
      </c>
      <c r="C81" s="55" t="s">
        <v>279</v>
      </c>
      <c r="D81" s="59">
        <f t="shared" si="6"/>
        <v>20000</v>
      </c>
      <c r="E81" s="59" t="s">
        <v>79</v>
      </c>
      <c r="F81" s="98">
        <v>20000</v>
      </c>
    </row>
    <row r="82" spans="1:6" ht="13.5" customHeight="1">
      <c r="A82" s="60" t="s">
        <v>280</v>
      </c>
      <c r="B82" s="97">
        <v>200</v>
      </c>
      <c r="C82" s="55" t="s">
        <v>281</v>
      </c>
      <c r="D82" s="59">
        <f t="shared" si="6"/>
        <v>20000</v>
      </c>
      <c r="E82" s="59" t="s">
        <v>79</v>
      </c>
      <c r="F82" s="98">
        <v>20000</v>
      </c>
    </row>
    <row r="83" spans="1:6" ht="56.25" customHeight="1">
      <c r="A83" s="60" t="s">
        <v>330</v>
      </c>
      <c r="B83" s="97">
        <v>200</v>
      </c>
      <c r="C83" s="55" t="s">
        <v>282</v>
      </c>
      <c r="D83" s="59">
        <f t="shared" si="6"/>
        <v>20000</v>
      </c>
      <c r="E83" s="59" t="s">
        <v>79</v>
      </c>
      <c r="F83" s="98">
        <v>20000</v>
      </c>
    </row>
    <row r="84" spans="1:6" ht="13.5" customHeight="1">
      <c r="A84" s="60" t="s">
        <v>139</v>
      </c>
      <c r="B84" s="97">
        <v>200</v>
      </c>
      <c r="C84" s="55" t="s">
        <v>283</v>
      </c>
      <c r="D84" s="59">
        <f t="shared" si="6"/>
        <v>20000</v>
      </c>
      <c r="E84" s="59" t="s">
        <v>79</v>
      </c>
      <c r="F84" s="98">
        <v>20000</v>
      </c>
    </row>
    <row r="85" spans="1:6" ht="13.5" customHeight="1">
      <c r="A85" s="60" t="s">
        <v>159</v>
      </c>
      <c r="B85" s="97">
        <v>200</v>
      </c>
      <c r="C85" s="55" t="s">
        <v>284</v>
      </c>
      <c r="D85" s="59">
        <f t="shared" si="6"/>
        <v>20000</v>
      </c>
      <c r="E85" s="59" t="s">
        <v>79</v>
      </c>
      <c r="F85" s="98">
        <v>20000</v>
      </c>
    </row>
    <row r="86" spans="1:6" ht="11.25" customHeight="1">
      <c r="A86" s="65" t="s">
        <v>90</v>
      </c>
      <c r="B86" s="66">
        <v>200</v>
      </c>
      <c r="C86" s="55" t="s">
        <v>285</v>
      </c>
      <c r="D86" s="59">
        <f t="shared" si="6"/>
        <v>20000</v>
      </c>
      <c r="E86" s="59" t="s">
        <v>79</v>
      </c>
      <c r="F86" s="98">
        <v>20000</v>
      </c>
    </row>
    <row r="87" spans="1:6" ht="13.5" customHeight="1">
      <c r="A87" s="60" t="s">
        <v>103</v>
      </c>
      <c r="B87" s="97">
        <v>200</v>
      </c>
      <c r="C87" s="55" t="s">
        <v>286</v>
      </c>
      <c r="D87" s="59">
        <v>20000</v>
      </c>
      <c r="E87" s="59" t="s">
        <v>79</v>
      </c>
      <c r="F87" s="98">
        <v>20000</v>
      </c>
    </row>
    <row r="88" spans="1:6" ht="14.25" customHeight="1">
      <c r="A88" s="60" t="s">
        <v>110</v>
      </c>
      <c r="B88" s="91">
        <v>200</v>
      </c>
      <c r="C88" s="55" t="s">
        <v>111</v>
      </c>
      <c r="D88" s="59">
        <f>D89+D96</f>
        <v>136400</v>
      </c>
      <c r="E88" s="59">
        <f>E89+E96</f>
        <v>24270.309999999998</v>
      </c>
      <c r="F88" s="92">
        <f>D88-E88</f>
        <v>112129.69</v>
      </c>
    </row>
    <row r="89" spans="1:6" ht="23.25" customHeight="1">
      <c r="A89" s="69" t="s">
        <v>218</v>
      </c>
      <c r="B89" s="97">
        <v>200</v>
      </c>
      <c r="C89" s="55" t="s">
        <v>288</v>
      </c>
      <c r="D89" s="59">
        <f t="shared" ref="D89:E94" si="7">D90</f>
        <v>53900</v>
      </c>
      <c r="E89" s="114">
        <f t="shared" si="7"/>
        <v>12846.31</v>
      </c>
      <c r="F89" s="92">
        <f>D89-E89</f>
        <v>41053.69</v>
      </c>
    </row>
    <row r="90" spans="1:6" ht="24" customHeight="1">
      <c r="A90" s="69" t="s">
        <v>219</v>
      </c>
      <c r="B90" s="97">
        <v>200</v>
      </c>
      <c r="C90" s="55" t="s">
        <v>287</v>
      </c>
      <c r="D90" s="59">
        <f t="shared" si="7"/>
        <v>53900</v>
      </c>
      <c r="E90" s="114">
        <f t="shared" si="7"/>
        <v>12846.31</v>
      </c>
      <c r="F90" s="98">
        <f t="shared" ref="F90:F94" si="8">D90-E90</f>
        <v>41053.69</v>
      </c>
    </row>
    <row r="91" spans="1:6" ht="54" customHeight="1">
      <c r="A91" s="60" t="s">
        <v>350</v>
      </c>
      <c r="B91" s="97">
        <v>200</v>
      </c>
      <c r="C91" s="55" t="s">
        <v>289</v>
      </c>
      <c r="D91" s="59">
        <f t="shared" si="7"/>
        <v>53900</v>
      </c>
      <c r="E91" s="114">
        <f t="shared" si="7"/>
        <v>12846.31</v>
      </c>
      <c r="F91" s="98">
        <f t="shared" si="8"/>
        <v>41053.69</v>
      </c>
    </row>
    <row r="92" spans="1:6" ht="15.75" customHeight="1">
      <c r="A92" s="60" t="s">
        <v>139</v>
      </c>
      <c r="B92" s="97">
        <v>200</v>
      </c>
      <c r="C92" s="55" t="s">
        <v>290</v>
      </c>
      <c r="D92" s="59">
        <f t="shared" si="7"/>
        <v>53900</v>
      </c>
      <c r="E92" s="59">
        <f>E93</f>
        <v>12846.31</v>
      </c>
      <c r="F92" s="98">
        <f t="shared" si="8"/>
        <v>41053.69</v>
      </c>
    </row>
    <row r="93" spans="1:6" ht="15" customHeight="1">
      <c r="A93" s="60" t="s">
        <v>140</v>
      </c>
      <c r="B93" s="97">
        <v>200</v>
      </c>
      <c r="C93" s="55" t="s">
        <v>291</v>
      </c>
      <c r="D93" s="104">
        <f t="shared" si="7"/>
        <v>53900</v>
      </c>
      <c r="E93" s="108">
        <f>E94</f>
        <v>12846.31</v>
      </c>
      <c r="F93" s="98">
        <f t="shared" si="8"/>
        <v>41053.69</v>
      </c>
    </row>
    <row r="94" spans="1:6" ht="12" customHeight="1">
      <c r="A94" s="65" t="s">
        <v>90</v>
      </c>
      <c r="B94" s="97">
        <v>200</v>
      </c>
      <c r="C94" s="55" t="s">
        <v>292</v>
      </c>
      <c r="D94" s="59">
        <f t="shared" si="7"/>
        <v>53900</v>
      </c>
      <c r="E94" s="59">
        <f>E95</f>
        <v>12846.31</v>
      </c>
      <c r="F94" s="98">
        <f t="shared" si="8"/>
        <v>41053.69</v>
      </c>
    </row>
    <row r="95" spans="1:6" ht="13.5" customHeight="1">
      <c r="A95" s="60" t="s">
        <v>103</v>
      </c>
      <c r="B95" s="97">
        <v>200</v>
      </c>
      <c r="C95" s="55" t="s">
        <v>293</v>
      </c>
      <c r="D95" s="59">
        <v>53900</v>
      </c>
      <c r="E95" s="59">
        <v>12846.31</v>
      </c>
      <c r="F95" s="98">
        <f>D95-E95</f>
        <v>41053.69</v>
      </c>
    </row>
    <row r="96" spans="1:6" ht="21.75" customHeight="1">
      <c r="A96" s="60" t="s">
        <v>294</v>
      </c>
      <c r="B96" s="91">
        <v>200</v>
      </c>
      <c r="C96" s="55" t="s">
        <v>295</v>
      </c>
      <c r="D96" s="59">
        <f>D97+D125</f>
        <v>82500</v>
      </c>
      <c r="E96" s="59">
        <f>E125</f>
        <v>11424</v>
      </c>
      <c r="F96" s="92">
        <f>D96-E96</f>
        <v>71076</v>
      </c>
    </row>
    <row r="97" spans="1:6" ht="33.75" customHeight="1">
      <c r="A97" s="60" t="s">
        <v>296</v>
      </c>
      <c r="B97" s="97">
        <v>200</v>
      </c>
      <c r="C97" s="55" t="s">
        <v>297</v>
      </c>
      <c r="D97" s="59">
        <f>D98</f>
        <v>22500</v>
      </c>
      <c r="E97" s="59" t="s">
        <v>79</v>
      </c>
      <c r="F97" s="92">
        <v>22500</v>
      </c>
    </row>
    <row r="98" spans="1:6" ht="67.5" customHeight="1">
      <c r="A98" s="60" t="s">
        <v>331</v>
      </c>
      <c r="B98" s="97">
        <v>200</v>
      </c>
      <c r="C98" s="55" t="s">
        <v>298</v>
      </c>
      <c r="D98" s="59">
        <f>D99</f>
        <v>22500</v>
      </c>
      <c r="E98" s="59" t="s">
        <v>79</v>
      </c>
      <c r="F98" s="98">
        <v>22500</v>
      </c>
    </row>
    <row r="99" spans="1:6" ht="23.25" customHeight="1">
      <c r="A99" s="65" t="s">
        <v>136</v>
      </c>
      <c r="B99" s="66">
        <v>200</v>
      </c>
      <c r="C99" s="55" t="s">
        <v>299</v>
      </c>
      <c r="D99" s="59">
        <f>D100</f>
        <v>22500</v>
      </c>
      <c r="E99" s="59" t="s">
        <v>79</v>
      </c>
      <c r="F99" s="98">
        <v>22500</v>
      </c>
    </row>
    <row r="100" spans="1:6" ht="21" customHeight="1">
      <c r="A100" s="60" t="s">
        <v>137</v>
      </c>
      <c r="B100" s="97">
        <v>200</v>
      </c>
      <c r="C100" s="55" t="s">
        <v>300</v>
      </c>
      <c r="D100" s="59">
        <f>D101</f>
        <v>22500</v>
      </c>
      <c r="E100" s="59" t="s">
        <v>79</v>
      </c>
      <c r="F100" s="98">
        <v>22500</v>
      </c>
    </row>
    <row r="101" spans="1:6" ht="24" customHeight="1">
      <c r="A101" s="60" t="s">
        <v>247</v>
      </c>
      <c r="B101" s="97">
        <v>200</v>
      </c>
      <c r="C101" s="55" t="s">
        <v>301</v>
      </c>
      <c r="D101" s="59">
        <f>D122</f>
        <v>22500</v>
      </c>
      <c r="E101" s="59" t="s">
        <v>79</v>
      </c>
      <c r="F101" s="98">
        <v>22500</v>
      </c>
    </row>
    <row r="102" spans="1:6" ht="35.25" hidden="1" customHeight="1">
      <c r="A102" s="60"/>
      <c r="B102" s="91"/>
      <c r="C102" s="55"/>
      <c r="D102" s="59"/>
      <c r="E102" s="59"/>
      <c r="F102" s="98">
        <v>22500</v>
      </c>
    </row>
    <row r="103" spans="1:6" ht="21.75" hidden="1" customHeight="1">
      <c r="A103" s="60"/>
      <c r="B103" s="91"/>
      <c r="C103" s="55"/>
      <c r="D103" s="59"/>
      <c r="E103" s="59"/>
      <c r="F103" s="98">
        <v>22500</v>
      </c>
    </row>
    <row r="104" spans="1:6" ht="21.75" hidden="1" customHeight="1">
      <c r="A104" s="60"/>
      <c r="B104" s="91"/>
      <c r="C104" s="55"/>
      <c r="D104" s="59"/>
      <c r="E104" s="59"/>
      <c r="F104" s="98">
        <v>22500</v>
      </c>
    </row>
    <row r="105" spans="1:6" ht="23.25" hidden="1" customHeight="1">
      <c r="A105" s="60"/>
      <c r="B105" s="91"/>
      <c r="C105" s="55"/>
      <c r="D105" s="59"/>
      <c r="E105" s="59"/>
      <c r="F105" s="98">
        <v>22500</v>
      </c>
    </row>
    <row r="106" spans="1:6" ht="15.75" hidden="1" customHeight="1">
      <c r="A106" s="60"/>
      <c r="B106" s="91"/>
      <c r="C106" s="55"/>
      <c r="D106" s="59"/>
      <c r="E106" s="59"/>
      <c r="F106" s="98">
        <v>22500</v>
      </c>
    </row>
    <row r="107" spans="1:6" ht="12.75" hidden="1" customHeight="1">
      <c r="A107" s="60"/>
      <c r="B107" s="91"/>
      <c r="C107" s="55"/>
      <c r="D107" s="59"/>
      <c r="E107" s="59"/>
      <c r="F107" s="98">
        <v>22500</v>
      </c>
    </row>
    <row r="108" spans="1:6" ht="14.25" hidden="1" customHeight="1">
      <c r="A108" s="60" t="s">
        <v>162</v>
      </c>
      <c r="B108" s="91">
        <v>200</v>
      </c>
      <c r="C108" s="55" t="s">
        <v>146</v>
      </c>
      <c r="D108" s="59"/>
      <c r="E108" s="59"/>
      <c r="F108" s="98">
        <v>22500</v>
      </c>
    </row>
    <row r="109" spans="1:6" ht="15.75" hidden="1" customHeight="1">
      <c r="A109" s="60" t="s">
        <v>142</v>
      </c>
      <c r="B109" s="91">
        <v>200</v>
      </c>
      <c r="C109" s="55" t="s">
        <v>145</v>
      </c>
      <c r="D109" s="59"/>
      <c r="E109" s="59"/>
      <c r="F109" s="98">
        <v>22500</v>
      </c>
    </row>
    <row r="110" spans="1:6" ht="21.75" hidden="1" customHeight="1">
      <c r="A110" s="60" t="s">
        <v>143</v>
      </c>
      <c r="B110" s="91">
        <v>200</v>
      </c>
      <c r="C110" s="55" t="s">
        <v>147</v>
      </c>
      <c r="D110" s="59"/>
      <c r="E110" s="59"/>
      <c r="F110" s="98">
        <v>22500</v>
      </c>
    </row>
    <row r="111" spans="1:6" ht="23.25" hidden="1" customHeight="1">
      <c r="A111" s="60" t="s">
        <v>141</v>
      </c>
      <c r="B111" s="91">
        <v>200</v>
      </c>
      <c r="C111" s="55" t="s">
        <v>148</v>
      </c>
      <c r="D111" s="59"/>
      <c r="E111" s="59"/>
      <c r="F111" s="98">
        <v>22500</v>
      </c>
    </row>
    <row r="112" spans="1:6" ht="20.25" hidden="1" customHeight="1">
      <c r="A112" s="60" t="s">
        <v>137</v>
      </c>
      <c r="B112" s="91">
        <v>200</v>
      </c>
      <c r="C112" s="55" t="s">
        <v>149</v>
      </c>
      <c r="D112" s="59"/>
      <c r="E112" s="59"/>
      <c r="F112" s="98">
        <v>22500</v>
      </c>
    </row>
    <row r="113" spans="1:6" ht="21" hidden="1" customHeight="1">
      <c r="A113" s="60" t="s">
        <v>138</v>
      </c>
      <c r="B113" s="91">
        <v>200</v>
      </c>
      <c r="C113" s="55" t="s">
        <v>150</v>
      </c>
      <c r="D113" s="59"/>
      <c r="E113" s="59"/>
      <c r="F113" s="98">
        <v>22500</v>
      </c>
    </row>
    <row r="114" spans="1:6" ht="12" hidden="1" customHeight="1">
      <c r="A114" s="60" t="s">
        <v>90</v>
      </c>
      <c r="B114" s="91">
        <v>200</v>
      </c>
      <c r="C114" s="55" t="s">
        <v>151</v>
      </c>
      <c r="D114" s="59"/>
      <c r="E114" s="59"/>
      <c r="F114" s="98">
        <v>22500</v>
      </c>
    </row>
    <row r="115" spans="1:6" ht="12.75" hidden="1" customHeight="1">
      <c r="A115" s="60" t="s">
        <v>103</v>
      </c>
      <c r="B115" s="91">
        <v>200</v>
      </c>
      <c r="C115" s="55" t="s">
        <v>152</v>
      </c>
      <c r="D115" s="59"/>
      <c r="E115" s="59"/>
      <c r="F115" s="98">
        <v>22500</v>
      </c>
    </row>
    <row r="116" spans="1:6" ht="21.75" hidden="1" customHeight="1">
      <c r="A116" s="60" t="s">
        <v>144</v>
      </c>
      <c r="B116" s="91">
        <v>200</v>
      </c>
      <c r="C116" s="55" t="s">
        <v>154</v>
      </c>
      <c r="D116" s="59"/>
      <c r="E116" s="59"/>
      <c r="F116" s="98">
        <v>22500</v>
      </c>
    </row>
    <row r="117" spans="1:6" ht="22.5" hidden="1" customHeight="1">
      <c r="A117" s="60" t="s">
        <v>141</v>
      </c>
      <c r="B117" s="91">
        <v>200</v>
      </c>
      <c r="C117" s="55" t="s">
        <v>155</v>
      </c>
      <c r="D117" s="59"/>
      <c r="E117" s="59"/>
      <c r="F117" s="98">
        <v>22500</v>
      </c>
    </row>
    <row r="118" spans="1:6" ht="21.75" hidden="1" customHeight="1">
      <c r="A118" s="60" t="s">
        <v>137</v>
      </c>
      <c r="B118" s="91">
        <v>200</v>
      </c>
      <c r="C118" s="55" t="s">
        <v>156</v>
      </c>
      <c r="D118" s="59"/>
      <c r="E118" s="59"/>
      <c r="F118" s="98">
        <v>22500</v>
      </c>
    </row>
    <row r="119" spans="1:6" ht="21.75" hidden="1" customHeight="1">
      <c r="A119" s="60" t="s">
        <v>138</v>
      </c>
      <c r="B119" s="91">
        <v>200</v>
      </c>
      <c r="C119" s="55" t="s">
        <v>157</v>
      </c>
      <c r="D119" s="59"/>
      <c r="E119" s="59"/>
      <c r="F119" s="98">
        <v>22500</v>
      </c>
    </row>
    <row r="120" spans="1:6" ht="14.25" hidden="1" customHeight="1">
      <c r="A120" s="60" t="s">
        <v>90</v>
      </c>
      <c r="B120" s="91">
        <v>200</v>
      </c>
      <c r="C120" s="55" t="s">
        <v>158</v>
      </c>
      <c r="D120" s="59"/>
      <c r="E120" s="59"/>
      <c r="F120" s="98">
        <v>22500</v>
      </c>
    </row>
    <row r="121" spans="1:6" s="68" customFormat="1" ht="12" hidden="1" customHeight="1">
      <c r="A121" s="65" t="s">
        <v>103</v>
      </c>
      <c r="B121" s="66">
        <v>200</v>
      </c>
      <c r="C121" s="67" t="s">
        <v>153</v>
      </c>
      <c r="D121" s="59"/>
      <c r="E121" s="59"/>
      <c r="F121" s="98">
        <v>22500</v>
      </c>
    </row>
    <row r="122" spans="1:6" ht="12" customHeight="1">
      <c r="A122" s="60" t="s">
        <v>90</v>
      </c>
      <c r="B122" s="97">
        <v>200</v>
      </c>
      <c r="C122" s="55" t="s">
        <v>302</v>
      </c>
      <c r="D122" s="59">
        <f>D123</f>
        <v>22500</v>
      </c>
      <c r="E122" s="59" t="s">
        <v>79</v>
      </c>
      <c r="F122" s="98">
        <v>22500</v>
      </c>
    </row>
    <row r="123" spans="1:6" ht="10.5" customHeight="1">
      <c r="A123" s="60" t="s">
        <v>97</v>
      </c>
      <c r="B123" s="97">
        <v>200</v>
      </c>
      <c r="C123" s="55" t="s">
        <v>304</v>
      </c>
      <c r="D123" s="59">
        <f>D124</f>
        <v>22500</v>
      </c>
      <c r="E123" s="59" t="s">
        <v>79</v>
      </c>
      <c r="F123" s="98">
        <v>22500</v>
      </c>
    </row>
    <row r="124" spans="1:6" ht="13.5" customHeight="1">
      <c r="A124" s="60" t="s">
        <v>102</v>
      </c>
      <c r="B124" s="97">
        <v>200</v>
      </c>
      <c r="C124" s="55" t="s">
        <v>303</v>
      </c>
      <c r="D124" s="59">
        <v>22500</v>
      </c>
      <c r="E124" s="59" t="s">
        <v>79</v>
      </c>
      <c r="F124" s="98">
        <v>22500</v>
      </c>
    </row>
    <row r="125" spans="1:6" ht="33.75" customHeight="1">
      <c r="A125" s="60" t="s">
        <v>305</v>
      </c>
      <c r="B125" s="97">
        <v>200</v>
      </c>
      <c r="C125" s="55" t="s">
        <v>306</v>
      </c>
      <c r="D125" s="59">
        <f t="shared" ref="D125:E131" si="9">D126</f>
        <v>60000</v>
      </c>
      <c r="E125" s="59">
        <f t="shared" si="9"/>
        <v>11424</v>
      </c>
      <c r="F125" s="92">
        <f>D125-E125</f>
        <v>48576</v>
      </c>
    </row>
    <row r="126" spans="1:6" ht="57" customHeight="1">
      <c r="A126" s="60" t="s">
        <v>349</v>
      </c>
      <c r="B126" s="97">
        <v>200</v>
      </c>
      <c r="C126" s="55" t="s">
        <v>307</v>
      </c>
      <c r="D126" s="59">
        <f t="shared" si="9"/>
        <v>60000</v>
      </c>
      <c r="E126" s="59">
        <f t="shared" si="9"/>
        <v>11424</v>
      </c>
      <c r="F126" s="98">
        <f t="shared" ref="F126:F132" si="10">D126-E126</f>
        <v>48576</v>
      </c>
    </row>
    <row r="127" spans="1:6" ht="23.25" customHeight="1">
      <c r="A127" s="65" t="s">
        <v>136</v>
      </c>
      <c r="B127" s="66">
        <v>200</v>
      </c>
      <c r="C127" s="55" t="s">
        <v>308</v>
      </c>
      <c r="D127" s="59">
        <f t="shared" si="9"/>
        <v>60000</v>
      </c>
      <c r="E127" s="59">
        <f t="shared" si="9"/>
        <v>11424</v>
      </c>
      <c r="F127" s="98">
        <f t="shared" si="10"/>
        <v>48576</v>
      </c>
    </row>
    <row r="128" spans="1:6" ht="21" customHeight="1">
      <c r="A128" s="60" t="s">
        <v>137</v>
      </c>
      <c r="B128" s="97">
        <v>200</v>
      </c>
      <c r="C128" s="55" t="s">
        <v>309</v>
      </c>
      <c r="D128" s="59">
        <f t="shared" si="9"/>
        <v>60000</v>
      </c>
      <c r="E128" s="59">
        <f t="shared" si="9"/>
        <v>11424</v>
      </c>
      <c r="F128" s="98">
        <f t="shared" si="10"/>
        <v>48576</v>
      </c>
    </row>
    <row r="129" spans="1:6" ht="23.25" customHeight="1">
      <c r="A129" s="60" t="s">
        <v>247</v>
      </c>
      <c r="B129" s="97">
        <v>200</v>
      </c>
      <c r="C129" s="55" t="s">
        <v>310</v>
      </c>
      <c r="D129" s="59">
        <f t="shared" si="9"/>
        <v>60000</v>
      </c>
      <c r="E129" s="59">
        <f t="shared" si="9"/>
        <v>11424</v>
      </c>
      <c r="F129" s="98">
        <f t="shared" si="10"/>
        <v>48576</v>
      </c>
    </row>
    <row r="130" spans="1:6" ht="10.5" customHeight="1">
      <c r="A130" s="60" t="s">
        <v>90</v>
      </c>
      <c r="B130" s="97">
        <v>200</v>
      </c>
      <c r="C130" s="55" t="s">
        <v>311</v>
      </c>
      <c r="D130" s="59">
        <f t="shared" si="9"/>
        <v>60000</v>
      </c>
      <c r="E130" s="59">
        <f t="shared" si="9"/>
        <v>11424</v>
      </c>
      <c r="F130" s="98">
        <f t="shared" si="10"/>
        <v>48576</v>
      </c>
    </row>
    <row r="131" spans="1:6" ht="11.25" customHeight="1">
      <c r="A131" s="60" t="s">
        <v>97</v>
      </c>
      <c r="B131" s="97">
        <v>200</v>
      </c>
      <c r="C131" s="55" t="s">
        <v>312</v>
      </c>
      <c r="D131" s="59">
        <f t="shared" si="9"/>
        <v>60000</v>
      </c>
      <c r="E131" s="59">
        <f t="shared" si="9"/>
        <v>11424</v>
      </c>
      <c r="F131" s="98">
        <f t="shared" si="10"/>
        <v>48576</v>
      </c>
    </row>
    <row r="132" spans="1:6" ht="12" customHeight="1">
      <c r="A132" s="60" t="s">
        <v>102</v>
      </c>
      <c r="B132" s="97">
        <v>200</v>
      </c>
      <c r="C132" s="55" t="s">
        <v>313</v>
      </c>
      <c r="D132" s="59">
        <v>60000</v>
      </c>
      <c r="E132" s="59">
        <v>11424</v>
      </c>
      <c r="F132" s="98">
        <f t="shared" si="10"/>
        <v>48576</v>
      </c>
    </row>
    <row r="133" spans="1:6" ht="12.75" customHeight="1">
      <c r="A133" s="99" t="s">
        <v>112</v>
      </c>
      <c r="B133" s="91">
        <v>200</v>
      </c>
      <c r="C133" s="55" t="s">
        <v>113</v>
      </c>
      <c r="D133" s="59">
        <f t="shared" ref="D133:E134" si="11">D134</f>
        <v>154400</v>
      </c>
      <c r="E133" s="59">
        <f t="shared" si="11"/>
        <v>15561.43</v>
      </c>
      <c r="F133" s="59">
        <f>D133-E133</f>
        <v>138838.57</v>
      </c>
    </row>
    <row r="134" spans="1:6" ht="12.75" customHeight="1">
      <c r="A134" s="60" t="s">
        <v>314</v>
      </c>
      <c r="B134" s="91">
        <v>200</v>
      </c>
      <c r="C134" s="55" t="s">
        <v>114</v>
      </c>
      <c r="D134" s="59">
        <f t="shared" si="11"/>
        <v>154400</v>
      </c>
      <c r="E134" s="59">
        <f t="shared" si="11"/>
        <v>15561.43</v>
      </c>
      <c r="F134" s="114">
        <f t="shared" ref="F134:F144" si="12">D134-E134</f>
        <v>138838.57</v>
      </c>
    </row>
    <row r="135" spans="1:6" ht="21" customHeight="1">
      <c r="A135" s="60" t="s">
        <v>269</v>
      </c>
      <c r="B135" s="97">
        <v>200</v>
      </c>
      <c r="C135" s="55" t="s">
        <v>315</v>
      </c>
      <c r="D135" s="59">
        <f>D136</f>
        <v>154400</v>
      </c>
      <c r="E135" s="59">
        <f>E136</f>
        <v>15561.43</v>
      </c>
      <c r="F135" s="114">
        <f t="shared" si="12"/>
        <v>138838.57</v>
      </c>
    </row>
    <row r="136" spans="1:6" ht="12" customHeight="1">
      <c r="A136" s="60" t="s">
        <v>271</v>
      </c>
      <c r="B136" s="97">
        <v>200</v>
      </c>
      <c r="C136" s="55" t="s">
        <v>316</v>
      </c>
      <c r="D136" s="59">
        <f>D137</f>
        <v>154400</v>
      </c>
      <c r="E136" s="59">
        <f>E137</f>
        <v>15561.43</v>
      </c>
      <c r="F136" s="114">
        <f t="shared" si="12"/>
        <v>138838.57</v>
      </c>
    </row>
    <row r="137" spans="1:6" ht="55.5" customHeight="1">
      <c r="A137" s="70" t="s">
        <v>332</v>
      </c>
      <c r="B137" s="91">
        <v>200</v>
      </c>
      <c r="C137" s="55" t="s">
        <v>317</v>
      </c>
      <c r="D137" s="59">
        <f>D138+D145</f>
        <v>154400</v>
      </c>
      <c r="E137" s="59">
        <f>E138</f>
        <v>15561.43</v>
      </c>
      <c r="F137" s="114">
        <f t="shared" si="12"/>
        <v>138838.57</v>
      </c>
    </row>
    <row r="138" spans="1:6" ht="54.75" customHeight="1">
      <c r="A138" s="65" t="s">
        <v>224</v>
      </c>
      <c r="B138" s="66">
        <v>200</v>
      </c>
      <c r="C138" s="55" t="s">
        <v>318</v>
      </c>
      <c r="D138" s="59">
        <f>D139</f>
        <v>152400</v>
      </c>
      <c r="E138" s="59">
        <f>E139</f>
        <v>15561.43</v>
      </c>
      <c r="F138" s="114">
        <f t="shared" si="12"/>
        <v>136838.57</v>
      </c>
    </row>
    <row r="139" spans="1:6" ht="23.25" customHeight="1">
      <c r="A139" s="60" t="s">
        <v>161</v>
      </c>
      <c r="B139" s="97">
        <v>200</v>
      </c>
      <c r="C139" s="55" t="s">
        <v>319</v>
      </c>
      <c r="D139" s="59">
        <f>D140</f>
        <v>152400</v>
      </c>
      <c r="E139" s="59">
        <f>E140</f>
        <v>15561.43</v>
      </c>
      <c r="F139" s="114">
        <f t="shared" si="12"/>
        <v>136838.57</v>
      </c>
    </row>
    <row r="140" spans="1:6" ht="35.25" customHeight="1">
      <c r="A140" s="60" t="s">
        <v>226</v>
      </c>
      <c r="B140" s="97">
        <v>200</v>
      </c>
      <c r="C140" s="55" t="s">
        <v>320</v>
      </c>
      <c r="D140" s="59">
        <f>D141</f>
        <v>152400</v>
      </c>
      <c r="E140" s="59">
        <f>E141</f>
        <v>15561.43</v>
      </c>
      <c r="F140" s="114">
        <f t="shared" si="12"/>
        <v>136838.57</v>
      </c>
    </row>
    <row r="141" spans="1:6" ht="11.25" customHeight="1">
      <c r="A141" s="60" t="s">
        <v>90</v>
      </c>
      <c r="B141" s="97">
        <v>200</v>
      </c>
      <c r="C141" s="55" t="s">
        <v>321</v>
      </c>
      <c r="D141" s="59">
        <f>D142</f>
        <v>152400</v>
      </c>
      <c r="E141" s="59">
        <f>E142</f>
        <v>15561.43</v>
      </c>
      <c r="F141" s="114">
        <f t="shared" si="12"/>
        <v>136838.57</v>
      </c>
    </row>
    <row r="142" spans="1:6" ht="13.5" customHeight="1">
      <c r="A142" s="60" t="s">
        <v>91</v>
      </c>
      <c r="B142" s="97">
        <v>200</v>
      </c>
      <c r="C142" s="55" t="s">
        <v>322</v>
      </c>
      <c r="D142" s="59">
        <f>D143+D144</f>
        <v>152400</v>
      </c>
      <c r="E142" s="59">
        <f>E143+E144</f>
        <v>15561.43</v>
      </c>
      <c r="F142" s="114">
        <f t="shared" si="12"/>
        <v>136838.57</v>
      </c>
    </row>
    <row r="143" spans="1:6" ht="12.75" customHeight="1">
      <c r="A143" s="60" t="s">
        <v>92</v>
      </c>
      <c r="B143" s="97">
        <v>200</v>
      </c>
      <c r="C143" s="55" t="s">
        <v>323</v>
      </c>
      <c r="D143" s="59">
        <v>117100</v>
      </c>
      <c r="E143" s="59">
        <v>13072.43</v>
      </c>
      <c r="F143" s="114">
        <f t="shared" si="12"/>
        <v>104027.57</v>
      </c>
    </row>
    <row r="144" spans="1:6" ht="13.5" customHeight="1">
      <c r="A144" s="60" t="s">
        <v>94</v>
      </c>
      <c r="B144" s="97">
        <v>200</v>
      </c>
      <c r="C144" s="55" t="s">
        <v>324</v>
      </c>
      <c r="D144" s="59">
        <v>35300</v>
      </c>
      <c r="E144" s="59">
        <v>2489</v>
      </c>
      <c r="F144" s="114">
        <f t="shared" si="12"/>
        <v>32811</v>
      </c>
    </row>
    <row r="145" spans="1:6" ht="22.5" customHeight="1">
      <c r="A145" s="65" t="s">
        <v>136</v>
      </c>
      <c r="B145" s="97">
        <v>200</v>
      </c>
      <c r="C145" s="55" t="s">
        <v>325</v>
      </c>
      <c r="D145" s="59">
        <f>D146</f>
        <v>2000</v>
      </c>
      <c r="E145" s="59" t="s">
        <v>79</v>
      </c>
      <c r="F145" s="59">
        <f>F146</f>
        <v>2000</v>
      </c>
    </row>
    <row r="146" spans="1:6" ht="21" customHeight="1">
      <c r="A146" s="60" t="s">
        <v>137</v>
      </c>
      <c r="B146" s="97">
        <v>200</v>
      </c>
      <c r="C146" s="55" t="s">
        <v>333</v>
      </c>
      <c r="D146" s="59">
        <f>D147</f>
        <v>2000</v>
      </c>
      <c r="E146" s="59" t="s">
        <v>79</v>
      </c>
      <c r="F146" s="59">
        <f>F147</f>
        <v>2000</v>
      </c>
    </row>
    <row r="147" spans="1:6" ht="22.5" customHeight="1">
      <c r="A147" s="60" t="s">
        <v>247</v>
      </c>
      <c r="B147" s="97">
        <v>200</v>
      </c>
      <c r="C147" s="55" t="s">
        <v>334</v>
      </c>
      <c r="D147" s="59">
        <f>D148</f>
        <v>2000</v>
      </c>
      <c r="E147" s="59" t="s">
        <v>79</v>
      </c>
      <c r="F147" s="59">
        <f>F148</f>
        <v>2000</v>
      </c>
    </row>
    <row r="148" spans="1:6" ht="12" customHeight="1">
      <c r="A148" s="60" t="s">
        <v>104</v>
      </c>
      <c r="B148" s="97">
        <v>200</v>
      </c>
      <c r="C148" s="55" t="s">
        <v>335</v>
      </c>
      <c r="D148" s="59">
        <f>D149</f>
        <v>2000</v>
      </c>
      <c r="E148" s="59" t="s">
        <v>79</v>
      </c>
      <c r="F148" s="59">
        <f>F149</f>
        <v>2000</v>
      </c>
    </row>
    <row r="149" spans="1:6" ht="13.5" customHeight="1">
      <c r="A149" s="60" t="s">
        <v>105</v>
      </c>
      <c r="B149" s="97">
        <v>200</v>
      </c>
      <c r="C149" s="55" t="s">
        <v>336</v>
      </c>
      <c r="D149" s="59">
        <v>2000</v>
      </c>
      <c r="E149" s="59" t="s">
        <v>79</v>
      </c>
      <c r="F149" s="59">
        <v>2000</v>
      </c>
    </row>
    <row r="150" spans="1:6" ht="21.75" customHeight="1">
      <c r="A150" s="99" t="s">
        <v>115</v>
      </c>
      <c r="B150" s="97">
        <v>200</v>
      </c>
      <c r="C150" s="55" t="s">
        <v>116</v>
      </c>
      <c r="D150" s="59">
        <f>D151</f>
        <v>111800</v>
      </c>
      <c r="E150" s="59">
        <f>E151</f>
        <v>14800</v>
      </c>
      <c r="F150" s="92">
        <f>D150-E150</f>
        <v>97000</v>
      </c>
    </row>
    <row r="151" spans="1:6" ht="33.75" customHeight="1">
      <c r="A151" s="60" t="s">
        <v>117</v>
      </c>
      <c r="B151" s="97">
        <v>200</v>
      </c>
      <c r="C151" s="55" t="s">
        <v>118</v>
      </c>
      <c r="D151" s="59">
        <f>D152</f>
        <v>111800</v>
      </c>
      <c r="E151" s="59">
        <f>E152</f>
        <v>14800</v>
      </c>
      <c r="F151" s="98">
        <f t="shared" ref="F151:F152" si="13">D151-E151</f>
        <v>97000</v>
      </c>
    </row>
    <row r="152" spans="1:6" ht="55.5" customHeight="1">
      <c r="A152" s="60" t="s">
        <v>337</v>
      </c>
      <c r="B152" s="97">
        <v>200</v>
      </c>
      <c r="C152" s="55" t="s">
        <v>338</v>
      </c>
      <c r="D152" s="59">
        <f>D153+D162+D177</f>
        <v>111800</v>
      </c>
      <c r="E152" s="59">
        <f>E162</f>
        <v>14800</v>
      </c>
      <c r="F152" s="98">
        <f t="shared" si="13"/>
        <v>97000</v>
      </c>
    </row>
    <row r="153" spans="1:6" ht="12.75" customHeight="1">
      <c r="A153" s="60" t="s">
        <v>339</v>
      </c>
      <c r="B153" s="97">
        <v>200</v>
      </c>
      <c r="C153" s="55" t="s">
        <v>340</v>
      </c>
      <c r="D153" s="59">
        <f t="shared" ref="D153:D158" si="14">D154</f>
        <v>5000</v>
      </c>
      <c r="E153" s="59" t="s">
        <v>79</v>
      </c>
      <c r="F153" s="59">
        <f t="shared" ref="F153:F158" si="15">F154</f>
        <v>5000</v>
      </c>
    </row>
    <row r="154" spans="1:6" ht="88.5" customHeight="1">
      <c r="A154" s="60" t="s">
        <v>341</v>
      </c>
      <c r="B154" s="97">
        <v>200</v>
      </c>
      <c r="C154" s="55" t="s">
        <v>342</v>
      </c>
      <c r="D154" s="59">
        <f t="shared" si="14"/>
        <v>5000</v>
      </c>
      <c r="E154" s="59" t="s">
        <v>79</v>
      </c>
      <c r="F154" s="59">
        <f t="shared" si="15"/>
        <v>5000</v>
      </c>
    </row>
    <row r="155" spans="1:6" ht="22.5" customHeight="1">
      <c r="A155" s="65" t="s">
        <v>136</v>
      </c>
      <c r="B155" s="97">
        <v>200</v>
      </c>
      <c r="C155" s="55" t="s">
        <v>343</v>
      </c>
      <c r="D155" s="59">
        <f t="shared" si="14"/>
        <v>5000</v>
      </c>
      <c r="E155" s="59" t="s">
        <v>79</v>
      </c>
      <c r="F155" s="59">
        <f t="shared" si="15"/>
        <v>5000</v>
      </c>
    </row>
    <row r="156" spans="1:6" ht="21.75" customHeight="1">
      <c r="A156" s="60" t="s">
        <v>137</v>
      </c>
      <c r="B156" s="97">
        <v>200</v>
      </c>
      <c r="C156" s="55" t="s">
        <v>344</v>
      </c>
      <c r="D156" s="59">
        <f t="shared" si="14"/>
        <v>5000</v>
      </c>
      <c r="E156" s="59" t="s">
        <v>79</v>
      </c>
      <c r="F156" s="59">
        <f t="shared" si="15"/>
        <v>5000</v>
      </c>
    </row>
    <row r="157" spans="1:6" ht="22.5" customHeight="1">
      <c r="A157" s="60" t="s">
        <v>247</v>
      </c>
      <c r="B157" s="97">
        <v>200</v>
      </c>
      <c r="C157" s="55" t="s">
        <v>345</v>
      </c>
      <c r="D157" s="59">
        <f t="shared" si="14"/>
        <v>5000</v>
      </c>
      <c r="E157" s="59" t="s">
        <v>79</v>
      </c>
      <c r="F157" s="59">
        <f t="shared" si="15"/>
        <v>5000</v>
      </c>
    </row>
    <row r="158" spans="1:6" ht="10.5" customHeight="1">
      <c r="A158" s="60" t="s">
        <v>90</v>
      </c>
      <c r="B158" s="97">
        <v>200</v>
      </c>
      <c r="C158" s="55" t="s">
        <v>346</v>
      </c>
      <c r="D158" s="59">
        <f t="shared" si="14"/>
        <v>5000</v>
      </c>
      <c r="E158" s="59" t="s">
        <v>79</v>
      </c>
      <c r="F158" s="59">
        <f t="shared" si="15"/>
        <v>5000</v>
      </c>
    </row>
    <row r="159" spans="1:6" ht="11.25" customHeight="1">
      <c r="A159" s="60" t="s">
        <v>97</v>
      </c>
      <c r="B159" s="97">
        <v>200</v>
      </c>
      <c r="C159" s="55" t="s">
        <v>347</v>
      </c>
      <c r="D159" s="59">
        <f>D160+D161</f>
        <v>5000</v>
      </c>
      <c r="E159" s="59" t="s">
        <v>79</v>
      </c>
      <c r="F159" s="59">
        <f>F160+F161</f>
        <v>5000</v>
      </c>
    </row>
    <row r="160" spans="1:6" ht="12.75" customHeight="1">
      <c r="A160" s="60" t="s">
        <v>101</v>
      </c>
      <c r="B160" s="97">
        <v>200</v>
      </c>
      <c r="C160" s="55" t="s">
        <v>348</v>
      </c>
      <c r="D160" s="59">
        <v>2500</v>
      </c>
      <c r="E160" s="59" t="s">
        <v>79</v>
      </c>
      <c r="F160" s="59">
        <v>2500</v>
      </c>
    </row>
    <row r="161" spans="1:6" ht="11.25" customHeight="1">
      <c r="A161" s="60" t="s">
        <v>102</v>
      </c>
      <c r="B161" s="97">
        <v>200</v>
      </c>
      <c r="C161" s="55" t="s">
        <v>351</v>
      </c>
      <c r="D161" s="59">
        <v>2500</v>
      </c>
      <c r="E161" s="59" t="s">
        <v>79</v>
      </c>
      <c r="F161" s="59">
        <v>2500</v>
      </c>
    </row>
    <row r="162" spans="1:6" ht="12.75" customHeight="1">
      <c r="A162" s="60" t="s">
        <v>352</v>
      </c>
      <c r="B162" s="97">
        <v>200</v>
      </c>
      <c r="C162" s="55" t="s">
        <v>353</v>
      </c>
      <c r="D162" s="59">
        <f>D163+D171</f>
        <v>94300</v>
      </c>
      <c r="E162" s="59">
        <f>E171</f>
        <v>14800</v>
      </c>
      <c r="F162" s="92">
        <f>D162-E162</f>
        <v>79500</v>
      </c>
    </row>
    <row r="163" spans="1:6" ht="110.25" customHeight="1">
      <c r="A163" s="60" t="s">
        <v>354</v>
      </c>
      <c r="B163" s="91">
        <v>200</v>
      </c>
      <c r="C163" s="55" t="s">
        <v>355</v>
      </c>
      <c r="D163" s="59">
        <f>D164</f>
        <v>5000</v>
      </c>
      <c r="E163" s="59" t="s">
        <v>79</v>
      </c>
      <c r="F163" s="59">
        <f>F164</f>
        <v>5000</v>
      </c>
    </row>
    <row r="164" spans="1:6" ht="22.5" customHeight="1">
      <c r="A164" s="65" t="s">
        <v>136</v>
      </c>
      <c r="B164" s="97">
        <v>200</v>
      </c>
      <c r="C164" s="55" t="s">
        <v>356</v>
      </c>
      <c r="D164" s="59">
        <f>D165</f>
        <v>5000</v>
      </c>
      <c r="E164" s="59" t="s">
        <v>79</v>
      </c>
      <c r="F164" s="59">
        <f>F165</f>
        <v>5000</v>
      </c>
    </row>
    <row r="165" spans="1:6" ht="22.5" customHeight="1">
      <c r="A165" s="60" t="s">
        <v>137</v>
      </c>
      <c r="B165" s="97">
        <v>200</v>
      </c>
      <c r="C165" s="55" t="s">
        <v>357</v>
      </c>
      <c r="D165" s="59">
        <f>D166</f>
        <v>5000</v>
      </c>
      <c r="E165" s="59" t="s">
        <v>79</v>
      </c>
      <c r="F165" s="59">
        <f>F166</f>
        <v>5000</v>
      </c>
    </row>
    <row r="166" spans="1:6" ht="21" customHeight="1">
      <c r="A166" s="60" t="s">
        <v>247</v>
      </c>
      <c r="B166" s="97">
        <v>200</v>
      </c>
      <c r="C166" s="55" t="s">
        <v>358</v>
      </c>
      <c r="D166" s="59">
        <f>D167</f>
        <v>5000</v>
      </c>
      <c r="E166" s="59" t="s">
        <v>79</v>
      </c>
      <c r="F166" s="59">
        <f>F167</f>
        <v>5000</v>
      </c>
    </row>
    <row r="167" spans="1:6" ht="11.25" customHeight="1">
      <c r="A167" s="60" t="s">
        <v>90</v>
      </c>
      <c r="B167" s="97">
        <v>200</v>
      </c>
      <c r="C167" s="55" t="s">
        <v>359</v>
      </c>
      <c r="D167" s="59">
        <f>D168</f>
        <v>5000</v>
      </c>
      <c r="E167" s="59" t="s">
        <v>79</v>
      </c>
      <c r="F167" s="59">
        <f>F168</f>
        <v>5000</v>
      </c>
    </row>
    <row r="168" spans="1:6" ht="13.5" customHeight="1">
      <c r="A168" s="60" t="s">
        <v>97</v>
      </c>
      <c r="B168" s="97">
        <v>200</v>
      </c>
      <c r="C168" s="55" t="s">
        <v>360</v>
      </c>
      <c r="D168" s="59">
        <f>D169+D170</f>
        <v>5000</v>
      </c>
      <c r="E168" s="59" t="s">
        <v>79</v>
      </c>
      <c r="F168" s="59">
        <f>F169+F170</f>
        <v>5000</v>
      </c>
    </row>
    <row r="169" spans="1:6" ht="13.5" customHeight="1">
      <c r="A169" s="60" t="s">
        <v>101</v>
      </c>
      <c r="B169" s="97">
        <v>200</v>
      </c>
      <c r="C169" s="55" t="s">
        <v>361</v>
      </c>
      <c r="D169" s="59">
        <v>2500</v>
      </c>
      <c r="E169" s="59" t="s">
        <v>79</v>
      </c>
      <c r="F169" s="59">
        <v>2500</v>
      </c>
    </row>
    <row r="170" spans="1:6" ht="13.5" customHeight="1">
      <c r="A170" s="60" t="s">
        <v>102</v>
      </c>
      <c r="B170" s="97">
        <v>200</v>
      </c>
      <c r="C170" s="55" t="s">
        <v>362</v>
      </c>
      <c r="D170" s="59">
        <v>2500</v>
      </c>
      <c r="E170" s="59" t="s">
        <v>79</v>
      </c>
      <c r="F170" s="59">
        <v>2500</v>
      </c>
    </row>
    <row r="171" spans="1:6" ht="132.75" customHeight="1">
      <c r="A171" s="60" t="s">
        <v>363</v>
      </c>
      <c r="B171" s="97">
        <v>200</v>
      </c>
      <c r="C171" s="55" t="s">
        <v>364</v>
      </c>
      <c r="D171" s="59">
        <f t="shared" ref="D171:E175" si="16">D172</f>
        <v>89300</v>
      </c>
      <c r="E171" s="59">
        <f t="shared" si="16"/>
        <v>14800</v>
      </c>
      <c r="F171" s="92">
        <f>D171-E171</f>
        <v>74500</v>
      </c>
    </row>
    <row r="172" spans="1:6" ht="13.5" customHeight="1">
      <c r="A172" s="60" t="s">
        <v>106</v>
      </c>
      <c r="B172" s="97">
        <v>200</v>
      </c>
      <c r="C172" s="55" t="s">
        <v>365</v>
      </c>
      <c r="D172" s="59">
        <f t="shared" si="16"/>
        <v>89300</v>
      </c>
      <c r="E172" s="59">
        <f t="shared" si="16"/>
        <v>14800</v>
      </c>
      <c r="F172" s="98">
        <f t="shared" ref="F172:F176" si="17">D172-E172</f>
        <v>74500</v>
      </c>
    </row>
    <row r="173" spans="1:6" ht="12" customHeight="1">
      <c r="A173" s="60" t="s">
        <v>61</v>
      </c>
      <c r="B173" s="97">
        <v>200</v>
      </c>
      <c r="C173" s="55" t="s">
        <v>366</v>
      </c>
      <c r="D173" s="59">
        <f t="shared" si="16"/>
        <v>89300</v>
      </c>
      <c r="E173" s="59">
        <f t="shared" si="16"/>
        <v>14800</v>
      </c>
      <c r="F173" s="98">
        <f t="shared" si="17"/>
        <v>74500</v>
      </c>
    </row>
    <row r="174" spans="1:6" ht="11.25" customHeight="1">
      <c r="A174" s="60" t="s">
        <v>90</v>
      </c>
      <c r="B174" s="97">
        <v>200</v>
      </c>
      <c r="C174" s="55" t="s">
        <v>367</v>
      </c>
      <c r="D174" s="59">
        <f t="shared" si="16"/>
        <v>89300</v>
      </c>
      <c r="E174" s="59">
        <f t="shared" si="16"/>
        <v>14800</v>
      </c>
      <c r="F174" s="98">
        <f t="shared" si="17"/>
        <v>74500</v>
      </c>
    </row>
    <row r="175" spans="1:6" ht="12.75" customHeight="1">
      <c r="A175" s="60" t="s">
        <v>107</v>
      </c>
      <c r="B175" s="97">
        <v>200</v>
      </c>
      <c r="C175" s="55" t="s">
        <v>368</v>
      </c>
      <c r="D175" s="59">
        <f t="shared" si="16"/>
        <v>89300</v>
      </c>
      <c r="E175" s="59">
        <f t="shared" si="16"/>
        <v>14800</v>
      </c>
      <c r="F175" s="98">
        <f t="shared" si="17"/>
        <v>74500</v>
      </c>
    </row>
    <row r="176" spans="1:6" ht="22.5" customHeight="1">
      <c r="A176" s="76" t="s">
        <v>266</v>
      </c>
      <c r="B176" s="97">
        <v>200</v>
      </c>
      <c r="C176" s="55" t="s">
        <v>369</v>
      </c>
      <c r="D176" s="59">
        <v>89300</v>
      </c>
      <c r="E176" s="59">
        <v>14800</v>
      </c>
      <c r="F176" s="98">
        <f t="shared" si="17"/>
        <v>74500</v>
      </c>
    </row>
    <row r="177" spans="1:6" ht="21" customHeight="1">
      <c r="A177" s="60" t="s">
        <v>370</v>
      </c>
      <c r="B177" s="91">
        <v>200</v>
      </c>
      <c r="C177" s="55" t="s">
        <v>389</v>
      </c>
      <c r="D177" s="59">
        <f t="shared" ref="D177:D182" si="18">D178</f>
        <v>12500</v>
      </c>
      <c r="E177" s="59" t="s">
        <v>79</v>
      </c>
      <c r="F177" s="59">
        <f t="shared" ref="F177:F182" si="19">F178</f>
        <v>12500</v>
      </c>
    </row>
    <row r="178" spans="1:6" ht="88.5" customHeight="1">
      <c r="A178" s="60" t="s">
        <v>371</v>
      </c>
      <c r="B178" s="97">
        <v>200</v>
      </c>
      <c r="C178" s="55" t="s">
        <v>372</v>
      </c>
      <c r="D178" s="59">
        <f t="shared" si="18"/>
        <v>12500</v>
      </c>
      <c r="E178" s="59" t="s">
        <v>79</v>
      </c>
      <c r="F178" s="59">
        <f t="shared" si="19"/>
        <v>12500</v>
      </c>
    </row>
    <row r="179" spans="1:6" ht="24" customHeight="1">
      <c r="A179" s="65" t="s">
        <v>136</v>
      </c>
      <c r="B179" s="97">
        <v>200</v>
      </c>
      <c r="C179" s="55" t="s">
        <v>373</v>
      </c>
      <c r="D179" s="59">
        <f t="shared" si="18"/>
        <v>12500</v>
      </c>
      <c r="E179" s="59" t="s">
        <v>79</v>
      </c>
      <c r="F179" s="59">
        <f t="shared" si="19"/>
        <v>12500</v>
      </c>
    </row>
    <row r="180" spans="1:6" ht="22.5" customHeight="1">
      <c r="A180" s="60" t="s">
        <v>137</v>
      </c>
      <c r="B180" s="97">
        <v>200</v>
      </c>
      <c r="C180" s="55" t="s">
        <v>374</v>
      </c>
      <c r="D180" s="59">
        <f t="shared" si="18"/>
        <v>12500</v>
      </c>
      <c r="E180" s="59" t="s">
        <v>79</v>
      </c>
      <c r="F180" s="59">
        <f t="shared" si="19"/>
        <v>12500</v>
      </c>
    </row>
    <row r="181" spans="1:6" ht="22.5" customHeight="1">
      <c r="A181" s="60" t="s">
        <v>247</v>
      </c>
      <c r="B181" s="97">
        <v>200</v>
      </c>
      <c r="C181" s="55" t="s">
        <v>375</v>
      </c>
      <c r="D181" s="59">
        <f t="shared" si="18"/>
        <v>12500</v>
      </c>
      <c r="E181" s="59" t="s">
        <v>79</v>
      </c>
      <c r="F181" s="59">
        <f t="shared" si="19"/>
        <v>12500</v>
      </c>
    </row>
    <row r="182" spans="1:6" ht="14.25" customHeight="1">
      <c r="A182" s="60" t="s">
        <v>104</v>
      </c>
      <c r="B182" s="97">
        <v>200</v>
      </c>
      <c r="C182" s="55" t="s">
        <v>377</v>
      </c>
      <c r="D182" s="59">
        <f t="shared" si="18"/>
        <v>12500</v>
      </c>
      <c r="E182" s="59" t="s">
        <v>79</v>
      </c>
      <c r="F182" s="59">
        <f t="shared" si="19"/>
        <v>12500</v>
      </c>
    </row>
    <row r="183" spans="1:6" ht="14.25" customHeight="1">
      <c r="A183" s="60" t="s">
        <v>105</v>
      </c>
      <c r="B183" s="97">
        <v>200</v>
      </c>
      <c r="C183" s="55" t="s">
        <v>376</v>
      </c>
      <c r="D183" s="59">
        <v>12500</v>
      </c>
      <c r="E183" s="59" t="s">
        <v>79</v>
      </c>
      <c r="F183" s="59">
        <v>12500</v>
      </c>
    </row>
    <row r="184" spans="1:6" ht="13.5" customHeight="1">
      <c r="A184" s="99" t="s">
        <v>163</v>
      </c>
      <c r="B184" s="91">
        <v>200</v>
      </c>
      <c r="C184" s="58" t="s">
        <v>164</v>
      </c>
      <c r="D184" s="59">
        <f t="shared" ref="D184:E186" si="20">D185</f>
        <v>1416800</v>
      </c>
      <c r="E184" s="59">
        <f t="shared" si="20"/>
        <v>2923</v>
      </c>
      <c r="F184" s="59">
        <f>D184-E184</f>
        <v>1413877</v>
      </c>
    </row>
    <row r="185" spans="1:6" ht="12.75" customHeight="1">
      <c r="A185" s="60" t="s">
        <v>165</v>
      </c>
      <c r="B185" s="97">
        <v>200</v>
      </c>
      <c r="C185" s="58" t="s">
        <v>166</v>
      </c>
      <c r="D185" s="59">
        <f t="shared" si="20"/>
        <v>1416800</v>
      </c>
      <c r="E185" s="59">
        <f t="shared" si="20"/>
        <v>2923</v>
      </c>
      <c r="F185" s="114">
        <f t="shared" ref="F185:F187" si="21">D185-E185</f>
        <v>1413877</v>
      </c>
    </row>
    <row r="186" spans="1:6" ht="22.5" customHeight="1">
      <c r="A186" s="60" t="s">
        <v>378</v>
      </c>
      <c r="B186" s="97">
        <v>200</v>
      </c>
      <c r="C186" s="58" t="s">
        <v>379</v>
      </c>
      <c r="D186" s="59">
        <f t="shared" si="20"/>
        <v>1416800</v>
      </c>
      <c r="E186" s="59">
        <f t="shared" si="20"/>
        <v>2923</v>
      </c>
      <c r="F186" s="114">
        <f t="shared" si="21"/>
        <v>1413877</v>
      </c>
    </row>
    <row r="187" spans="1:6" ht="21.75" customHeight="1">
      <c r="A187" s="60" t="s">
        <v>380</v>
      </c>
      <c r="B187" s="97">
        <v>200</v>
      </c>
      <c r="C187" s="58" t="s">
        <v>381</v>
      </c>
      <c r="D187" s="59">
        <f>D188+D195+D202</f>
        <v>1416800</v>
      </c>
      <c r="E187" s="59">
        <f>E202</f>
        <v>2923</v>
      </c>
      <c r="F187" s="114">
        <f t="shared" si="21"/>
        <v>1413877</v>
      </c>
    </row>
    <row r="188" spans="1:6" ht="69.75" customHeight="1">
      <c r="A188" s="60" t="s">
        <v>382</v>
      </c>
      <c r="B188" s="97">
        <v>200</v>
      </c>
      <c r="C188" s="58" t="s">
        <v>383</v>
      </c>
      <c r="D188" s="59">
        <f t="shared" ref="D188:D193" si="22">D189</f>
        <v>1150700</v>
      </c>
      <c r="E188" s="59" t="s">
        <v>79</v>
      </c>
      <c r="F188" s="59">
        <f t="shared" ref="F188:F193" si="23">F189</f>
        <v>1150700</v>
      </c>
    </row>
    <row r="189" spans="1:6" ht="21.75" customHeight="1">
      <c r="A189" s="65" t="s">
        <v>136</v>
      </c>
      <c r="B189" s="97">
        <v>200</v>
      </c>
      <c r="C189" s="58" t="s">
        <v>384</v>
      </c>
      <c r="D189" s="59">
        <f t="shared" si="22"/>
        <v>1150700</v>
      </c>
      <c r="E189" s="59" t="s">
        <v>79</v>
      </c>
      <c r="F189" s="59">
        <f t="shared" si="23"/>
        <v>1150700</v>
      </c>
    </row>
    <row r="190" spans="1:6" ht="21" customHeight="1">
      <c r="A190" s="60" t="s">
        <v>137</v>
      </c>
      <c r="B190" s="97">
        <v>200</v>
      </c>
      <c r="C190" s="58" t="s">
        <v>385</v>
      </c>
      <c r="D190" s="59">
        <f t="shared" si="22"/>
        <v>1150700</v>
      </c>
      <c r="E190" s="59" t="s">
        <v>79</v>
      </c>
      <c r="F190" s="59">
        <f t="shared" si="23"/>
        <v>1150700</v>
      </c>
    </row>
    <row r="191" spans="1:6" ht="21.75" customHeight="1">
      <c r="A191" s="60" t="s">
        <v>247</v>
      </c>
      <c r="B191" s="97">
        <v>200</v>
      </c>
      <c r="C191" s="58" t="s">
        <v>386</v>
      </c>
      <c r="D191" s="59">
        <f t="shared" si="22"/>
        <v>1150700</v>
      </c>
      <c r="E191" s="59" t="s">
        <v>79</v>
      </c>
      <c r="F191" s="59">
        <f t="shared" si="23"/>
        <v>1150700</v>
      </c>
    </row>
    <row r="192" spans="1:6" ht="12.75" customHeight="1">
      <c r="A192" s="60" t="s">
        <v>90</v>
      </c>
      <c r="B192" s="97">
        <v>200</v>
      </c>
      <c r="C192" s="58" t="s">
        <v>387</v>
      </c>
      <c r="D192" s="59">
        <f t="shared" si="22"/>
        <v>1150700</v>
      </c>
      <c r="E192" s="59" t="s">
        <v>79</v>
      </c>
      <c r="F192" s="59">
        <f t="shared" si="23"/>
        <v>1150700</v>
      </c>
    </row>
    <row r="193" spans="1:6" ht="12" customHeight="1">
      <c r="A193" s="60" t="s">
        <v>97</v>
      </c>
      <c r="B193" s="97">
        <v>200</v>
      </c>
      <c r="C193" s="58" t="s">
        <v>388</v>
      </c>
      <c r="D193" s="59">
        <f t="shared" si="22"/>
        <v>1150700</v>
      </c>
      <c r="E193" s="59" t="s">
        <v>79</v>
      </c>
      <c r="F193" s="59">
        <f t="shared" si="23"/>
        <v>1150700</v>
      </c>
    </row>
    <row r="194" spans="1:6" ht="12.75" customHeight="1">
      <c r="A194" s="60" t="s">
        <v>101</v>
      </c>
      <c r="B194" s="97">
        <v>200</v>
      </c>
      <c r="C194" s="58" t="s">
        <v>390</v>
      </c>
      <c r="D194" s="59">
        <v>1150700</v>
      </c>
      <c r="E194" s="59" t="s">
        <v>79</v>
      </c>
      <c r="F194" s="59">
        <v>1150700</v>
      </c>
    </row>
    <row r="195" spans="1:6" ht="77.25" customHeight="1">
      <c r="A195" s="60" t="s">
        <v>391</v>
      </c>
      <c r="B195" s="97">
        <v>200</v>
      </c>
      <c r="C195" s="58" t="s">
        <v>392</v>
      </c>
      <c r="D195" s="59">
        <f t="shared" ref="D195:D200" si="24">D196</f>
        <v>20500</v>
      </c>
      <c r="E195" s="59" t="s">
        <v>79</v>
      </c>
      <c r="F195" s="59">
        <f t="shared" ref="F195:F200" si="25">F196</f>
        <v>20500</v>
      </c>
    </row>
    <row r="196" spans="1:6" ht="22.5" customHeight="1">
      <c r="A196" s="65" t="s">
        <v>136</v>
      </c>
      <c r="B196" s="97">
        <v>200</v>
      </c>
      <c r="C196" s="58" t="s">
        <v>393</v>
      </c>
      <c r="D196" s="59">
        <f t="shared" si="24"/>
        <v>20500</v>
      </c>
      <c r="E196" s="59" t="s">
        <v>79</v>
      </c>
      <c r="F196" s="59">
        <f t="shared" si="25"/>
        <v>20500</v>
      </c>
    </row>
    <row r="197" spans="1:6" ht="21.75" customHeight="1">
      <c r="A197" s="60" t="s">
        <v>137</v>
      </c>
      <c r="B197" s="97">
        <v>200</v>
      </c>
      <c r="C197" s="58" t="s">
        <v>394</v>
      </c>
      <c r="D197" s="59">
        <f t="shared" si="24"/>
        <v>20500</v>
      </c>
      <c r="E197" s="59" t="s">
        <v>79</v>
      </c>
      <c r="F197" s="59">
        <f t="shared" si="25"/>
        <v>20500</v>
      </c>
    </row>
    <row r="198" spans="1:6" ht="23.25" customHeight="1">
      <c r="A198" s="60" t="s">
        <v>247</v>
      </c>
      <c r="B198" s="97">
        <v>200</v>
      </c>
      <c r="C198" s="58" t="s">
        <v>395</v>
      </c>
      <c r="D198" s="59">
        <f t="shared" si="24"/>
        <v>20500</v>
      </c>
      <c r="E198" s="59" t="s">
        <v>79</v>
      </c>
      <c r="F198" s="59">
        <f t="shared" si="25"/>
        <v>20500</v>
      </c>
    </row>
    <row r="199" spans="1:6" ht="11.25" customHeight="1">
      <c r="A199" s="60" t="s">
        <v>90</v>
      </c>
      <c r="B199" s="97">
        <v>200</v>
      </c>
      <c r="C199" s="58" t="s">
        <v>396</v>
      </c>
      <c r="D199" s="59">
        <f t="shared" si="24"/>
        <v>20500</v>
      </c>
      <c r="E199" s="59" t="s">
        <v>79</v>
      </c>
      <c r="F199" s="59">
        <f t="shared" si="25"/>
        <v>20500</v>
      </c>
    </row>
    <row r="200" spans="1:6" ht="11.25" customHeight="1">
      <c r="A200" s="60" t="s">
        <v>97</v>
      </c>
      <c r="B200" s="97">
        <v>200</v>
      </c>
      <c r="C200" s="58" t="s">
        <v>397</v>
      </c>
      <c r="D200" s="59">
        <f t="shared" si="24"/>
        <v>20500</v>
      </c>
      <c r="E200" s="59" t="s">
        <v>79</v>
      </c>
      <c r="F200" s="59">
        <f t="shared" si="25"/>
        <v>20500</v>
      </c>
    </row>
    <row r="201" spans="1:6" ht="11.25" customHeight="1">
      <c r="A201" s="60" t="s">
        <v>101</v>
      </c>
      <c r="B201" s="97">
        <v>200</v>
      </c>
      <c r="C201" s="58" t="s">
        <v>398</v>
      </c>
      <c r="D201" s="59">
        <v>20500</v>
      </c>
      <c r="E201" s="59" t="s">
        <v>79</v>
      </c>
      <c r="F201" s="59">
        <v>20500</v>
      </c>
    </row>
    <row r="202" spans="1:6" ht="69" customHeight="1">
      <c r="A202" s="60" t="s">
        <v>399</v>
      </c>
      <c r="B202" s="97">
        <v>200</v>
      </c>
      <c r="C202" s="58" t="s">
        <v>400</v>
      </c>
      <c r="D202" s="59">
        <f t="shared" ref="D202:D207" si="26">D203</f>
        <v>245600</v>
      </c>
      <c r="E202" s="59">
        <f t="shared" ref="E202:E207" si="27">E203</f>
        <v>2923</v>
      </c>
      <c r="F202" s="59">
        <f>D202-E202</f>
        <v>242677</v>
      </c>
    </row>
    <row r="203" spans="1:6" ht="22.5" customHeight="1">
      <c r="A203" s="65" t="s">
        <v>136</v>
      </c>
      <c r="B203" s="97">
        <v>200</v>
      </c>
      <c r="C203" s="58" t="s">
        <v>401</v>
      </c>
      <c r="D203" s="59">
        <f t="shared" si="26"/>
        <v>245600</v>
      </c>
      <c r="E203" s="59">
        <f t="shared" si="27"/>
        <v>2923</v>
      </c>
      <c r="F203" s="114">
        <f t="shared" ref="F203:F208" si="28">D203-E203</f>
        <v>242677</v>
      </c>
    </row>
    <row r="204" spans="1:6" ht="21.75" customHeight="1">
      <c r="A204" s="60" t="s">
        <v>137</v>
      </c>
      <c r="B204" s="97">
        <v>200</v>
      </c>
      <c r="C204" s="58" t="s">
        <v>402</v>
      </c>
      <c r="D204" s="59">
        <f t="shared" si="26"/>
        <v>245600</v>
      </c>
      <c r="E204" s="59">
        <f t="shared" si="27"/>
        <v>2923</v>
      </c>
      <c r="F204" s="114">
        <f t="shared" si="28"/>
        <v>242677</v>
      </c>
    </row>
    <row r="205" spans="1:6" ht="21.75" customHeight="1">
      <c r="A205" s="60" t="s">
        <v>247</v>
      </c>
      <c r="B205" s="97">
        <v>200</v>
      </c>
      <c r="C205" s="58" t="s">
        <v>403</v>
      </c>
      <c r="D205" s="59">
        <f t="shared" si="26"/>
        <v>245600</v>
      </c>
      <c r="E205" s="59">
        <f t="shared" si="27"/>
        <v>2923</v>
      </c>
      <c r="F205" s="114">
        <f t="shared" si="28"/>
        <v>242677</v>
      </c>
    </row>
    <row r="206" spans="1:6" ht="11.25" customHeight="1">
      <c r="A206" s="60" t="s">
        <v>90</v>
      </c>
      <c r="B206" s="97">
        <v>200</v>
      </c>
      <c r="C206" s="58" t="s">
        <v>404</v>
      </c>
      <c r="D206" s="59">
        <f t="shared" si="26"/>
        <v>245600</v>
      </c>
      <c r="E206" s="59">
        <f t="shared" si="27"/>
        <v>2923</v>
      </c>
      <c r="F206" s="114">
        <f t="shared" si="28"/>
        <v>242677</v>
      </c>
    </row>
    <row r="207" spans="1:6" ht="11.25" customHeight="1">
      <c r="A207" s="60" t="s">
        <v>97</v>
      </c>
      <c r="B207" s="97">
        <v>200</v>
      </c>
      <c r="C207" s="58" t="s">
        <v>405</v>
      </c>
      <c r="D207" s="59">
        <f t="shared" si="26"/>
        <v>245600</v>
      </c>
      <c r="E207" s="59">
        <f t="shared" si="27"/>
        <v>2923</v>
      </c>
      <c r="F207" s="114">
        <f t="shared" si="28"/>
        <v>242677</v>
      </c>
    </row>
    <row r="208" spans="1:6" ht="13.5" customHeight="1">
      <c r="A208" s="60" t="s">
        <v>101</v>
      </c>
      <c r="B208" s="97">
        <v>200</v>
      </c>
      <c r="C208" s="58" t="s">
        <v>406</v>
      </c>
      <c r="D208" s="59">
        <v>245600</v>
      </c>
      <c r="E208" s="59">
        <v>2923</v>
      </c>
      <c r="F208" s="114">
        <f t="shared" si="28"/>
        <v>242677</v>
      </c>
    </row>
    <row r="209" spans="1:6" ht="11.25" customHeight="1">
      <c r="A209" s="99" t="s">
        <v>119</v>
      </c>
      <c r="B209" s="91">
        <v>200</v>
      </c>
      <c r="C209" s="55" t="s">
        <v>120</v>
      </c>
      <c r="D209" s="59">
        <f t="shared" ref="D209:E211" si="29">D210</f>
        <v>874500</v>
      </c>
      <c r="E209" s="59">
        <f t="shared" si="29"/>
        <v>103641.76000000001</v>
      </c>
      <c r="F209" s="92">
        <f>D209-E209</f>
        <v>770858.24</v>
      </c>
    </row>
    <row r="210" spans="1:6" ht="11.25" customHeight="1">
      <c r="A210" s="60" t="s">
        <v>121</v>
      </c>
      <c r="B210" s="97">
        <v>200</v>
      </c>
      <c r="C210" s="55" t="s">
        <v>122</v>
      </c>
      <c r="D210" s="59">
        <f t="shared" si="29"/>
        <v>874500</v>
      </c>
      <c r="E210" s="59">
        <f t="shared" si="29"/>
        <v>103641.76000000001</v>
      </c>
      <c r="F210" s="98">
        <f t="shared" ref="F210:F212" si="30">D210-E210</f>
        <v>770858.24</v>
      </c>
    </row>
    <row r="211" spans="1:6" ht="33.75" customHeight="1">
      <c r="A211" s="60" t="s">
        <v>407</v>
      </c>
      <c r="B211" s="97">
        <v>200</v>
      </c>
      <c r="C211" s="55" t="s">
        <v>408</v>
      </c>
      <c r="D211" s="59">
        <f t="shared" si="29"/>
        <v>874500</v>
      </c>
      <c r="E211" s="59">
        <f t="shared" si="29"/>
        <v>103641.76000000001</v>
      </c>
      <c r="F211" s="98">
        <f t="shared" si="30"/>
        <v>770858.24</v>
      </c>
    </row>
    <row r="212" spans="1:6" ht="21.75" customHeight="1">
      <c r="A212" s="60" t="s">
        <v>409</v>
      </c>
      <c r="B212" s="97">
        <v>200</v>
      </c>
      <c r="C212" s="55" t="s">
        <v>410</v>
      </c>
      <c r="D212" s="59">
        <f>D213+D220+D227</f>
        <v>874500</v>
      </c>
      <c r="E212" s="59">
        <f>E213+E220+E227</f>
        <v>103641.76000000001</v>
      </c>
      <c r="F212" s="98">
        <f t="shared" si="30"/>
        <v>770858.24</v>
      </c>
    </row>
    <row r="213" spans="1:6" ht="67.5" customHeight="1">
      <c r="A213" s="60" t="s">
        <v>411</v>
      </c>
      <c r="B213" s="97">
        <v>200</v>
      </c>
      <c r="C213" s="55" t="s">
        <v>412</v>
      </c>
      <c r="D213" s="59">
        <f t="shared" ref="D213:E218" si="31">D214</f>
        <v>315600</v>
      </c>
      <c r="E213" s="59">
        <f t="shared" si="31"/>
        <v>35703.760000000002</v>
      </c>
      <c r="F213" s="92">
        <f>D213-E213</f>
        <v>279896.24</v>
      </c>
    </row>
    <row r="214" spans="1:6" ht="23.25" customHeight="1">
      <c r="A214" s="65" t="s">
        <v>136</v>
      </c>
      <c r="B214" s="97">
        <v>200</v>
      </c>
      <c r="C214" s="55" t="s">
        <v>413</v>
      </c>
      <c r="D214" s="59">
        <f t="shared" si="31"/>
        <v>315600</v>
      </c>
      <c r="E214" s="59">
        <f t="shared" si="31"/>
        <v>35703.760000000002</v>
      </c>
      <c r="F214" s="98">
        <f t="shared" ref="F214:F218" si="32">D214-E214</f>
        <v>279896.24</v>
      </c>
    </row>
    <row r="215" spans="1:6" ht="22.5" customHeight="1">
      <c r="A215" s="60" t="s">
        <v>137</v>
      </c>
      <c r="B215" s="97">
        <v>200</v>
      </c>
      <c r="C215" s="55" t="s">
        <v>414</v>
      </c>
      <c r="D215" s="59">
        <f t="shared" si="31"/>
        <v>315600</v>
      </c>
      <c r="E215" s="59">
        <f t="shared" si="31"/>
        <v>35703.760000000002</v>
      </c>
      <c r="F215" s="98">
        <f t="shared" si="32"/>
        <v>279896.24</v>
      </c>
    </row>
    <row r="216" spans="1:6" ht="22.5" customHeight="1">
      <c r="A216" s="60" t="s">
        <v>247</v>
      </c>
      <c r="B216" s="97">
        <v>200</v>
      </c>
      <c r="C216" s="55" t="s">
        <v>415</v>
      </c>
      <c r="D216" s="59">
        <f t="shared" si="31"/>
        <v>315600</v>
      </c>
      <c r="E216" s="59">
        <f t="shared" si="31"/>
        <v>35703.760000000002</v>
      </c>
      <c r="F216" s="98">
        <f t="shared" si="32"/>
        <v>279896.24</v>
      </c>
    </row>
    <row r="217" spans="1:6" ht="12.75" customHeight="1">
      <c r="A217" s="60" t="s">
        <v>90</v>
      </c>
      <c r="B217" s="97">
        <v>200</v>
      </c>
      <c r="C217" s="55" t="s">
        <v>416</v>
      </c>
      <c r="D217" s="59">
        <f t="shared" si="31"/>
        <v>315600</v>
      </c>
      <c r="E217" s="59">
        <f t="shared" si="31"/>
        <v>35703.760000000002</v>
      </c>
      <c r="F217" s="98">
        <f t="shared" si="32"/>
        <v>279896.24</v>
      </c>
    </row>
    <row r="218" spans="1:6" ht="12.75" customHeight="1">
      <c r="A218" s="60" t="s">
        <v>97</v>
      </c>
      <c r="B218" s="97">
        <v>200</v>
      </c>
      <c r="C218" s="55" t="s">
        <v>417</v>
      </c>
      <c r="D218" s="59">
        <f t="shared" si="31"/>
        <v>315600</v>
      </c>
      <c r="E218" s="59">
        <f t="shared" si="31"/>
        <v>35703.760000000002</v>
      </c>
      <c r="F218" s="98">
        <f t="shared" si="32"/>
        <v>279896.24</v>
      </c>
    </row>
    <row r="219" spans="1:6" ht="14.25" customHeight="1">
      <c r="A219" s="60" t="s">
        <v>100</v>
      </c>
      <c r="B219" s="97">
        <v>200</v>
      </c>
      <c r="C219" s="55" t="s">
        <v>418</v>
      </c>
      <c r="D219" s="59">
        <v>315600</v>
      </c>
      <c r="E219" s="59">
        <v>35703.760000000002</v>
      </c>
      <c r="F219" s="92">
        <f>D219-E219</f>
        <v>279896.24</v>
      </c>
    </row>
    <row r="220" spans="1:6" ht="66" customHeight="1">
      <c r="A220" s="60" t="s">
        <v>419</v>
      </c>
      <c r="B220" s="97">
        <v>200</v>
      </c>
      <c r="C220" s="55" t="s">
        <v>420</v>
      </c>
      <c r="D220" s="59">
        <f t="shared" ref="D220:E225" si="33">D221</f>
        <v>30000</v>
      </c>
      <c r="E220" s="59">
        <f t="shared" si="33"/>
        <v>1384</v>
      </c>
      <c r="F220" s="92">
        <f>D220-E220</f>
        <v>28616</v>
      </c>
    </row>
    <row r="221" spans="1:6" ht="21" customHeight="1">
      <c r="A221" s="65" t="s">
        <v>136</v>
      </c>
      <c r="B221" s="97">
        <v>200</v>
      </c>
      <c r="C221" s="55" t="s">
        <v>421</v>
      </c>
      <c r="D221" s="59">
        <f t="shared" si="33"/>
        <v>30000</v>
      </c>
      <c r="E221" s="59">
        <f t="shared" si="33"/>
        <v>1384</v>
      </c>
      <c r="F221" s="98">
        <f t="shared" ref="F221:F225" si="34">D221-E221</f>
        <v>28616</v>
      </c>
    </row>
    <row r="222" spans="1:6" ht="23.25" customHeight="1">
      <c r="A222" s="60" t="s">
        <v>137</v>
      </c>
      <c r="B222" s="97">
        <v>200</v>
      </c>
      <c r="C222" s="55" t="s">
        <v>422</v>
      </c>
      <c r="D222" s="59">
        <f t="shared" si="33"/>
        <v>30000</v>
      </c>
      <c r="E222" s="59">
        <f t="shared" si="33"/>
        <v>1384</v>
      </c>
      <c r="F222" s="98">
        <f t="shared" si="34"/>
        <v>28616</v>
      </c>
    </row>
    <row r="223" spans="1:6" ht="21.75" customHeight="1">
      <c r="A223" s="60" t="s">
        <v>247</v>
      </c>
      <c r="B223" s="97">
        <v>200</v>
      </c>
      <c r="C223" s="55" t="s">
        <v>423</v>
      </c>
      <c r="D223" s="59">
        <f t="shared" si="33"/>
        <v>30000</v>
      </c>
      <c r="E223" s="59">
        <f t="shared" si="33"/>
        <v>1384</v>
      </c>
      <c r="F223" s="98">
        <f t="shared" si="34"/>
        <v>28616</v>
      </c>
    </row>
    <row r="224" spans="1:6" ht="12.75" customHeight="1">
      <c r="A224" s="60" t="s">
        <v>90</v>
      </c>
      <c r="B224" s="97">
        <v>200</v>
      </c>
      <c r="C224" s="55" t="s">
        <v>424</v>
      </c>
      <c r="D224" s="59">
        <f t="shared" si="33"/>
        <v>30000</v>
      </c>
      <c r="E224" s="59">
        <f t="shared" si="33"/>
        <v>1384</v>
      </c>
      <c r="F224" s="98">
        <f t="shared" si="34"/>
        <v>28616</v>
      </c>
    </row>
    <row r="225" spans="1:6" ht="12.75" customHeight="1">
      <c r="A225" s="60" t="s">
        <v>97</v>
      </c>
      <c r="B225" s="97">
        <v>200</v>
      </c>
      <c r="C225" s="55" t="s">
        <v>425</v>
      </c>
      <c r="D225" s="59">
        <f t="shared" si="33"/>
        <v>30000</v>
      </c>
      <c r="E225" s="59">
        <f t="shared" si="33"/>
        <v>1384</v>
      </c>
      <c r="F225" s="98">
        <f t="shared" si="34"/>
        <v>28616</v>
      </c>
    </row>
    <row r="226" spans="1:6" ht="11.25" customHeight="1">
      <c r="A226" s="60" t="s">
        <v>101</v>
      </c>
      <c r="B226" s="97">
        <v>200</v>
      </c>
      <c r="C226" s="55" t="s">
        <v>426</v>
      </c>
      <c r="D226" s="59">
        <v>30000</v>
      </c>
      <c r="E226" s="59">
        <v>1384</v>
      </c>
      <c r="F226" s="92">
        <f>D226-E226</f>
        <v>28616</v>
      </c>
    </row>
    <row r="227" spans="1:6" ht="75.75" customHeight="1">
      <c r="A227" s="60" t="s">
        <v>427</v>
      </c>
      <c r="B227" s="97">
        <v>200</v>
      </c>
      <c r="C227" s="55" t="s">
        <v>428</v>
      </c>
      <c r="D227" s="59">
        <f t="shared" ref="D227:E229" si="35">D228</f>
        <v>528900</v>
      </c>
      <c r="E227" s="59">
        <f t="shared" si="35"/>
        <v>66554</v>
      </c>
      <c r="F227" s="92">
        <f>D227-E227</f>
        <v>462346</v>
      </c>
    </row>
    <row r="228" spans="1:6" ht="12.75" customHeight="1">
      <c r="A228" s="65" t="s">
        <v>136</v>
      </c>
      <c r="B228" s="97">
        <v>200</v>
      </c>
      <c r="C228" s="55" t="s">
        <v>429</v>
      </c>
      <c r="D228" s="59">
        <f t="shared" si="35"/>
        <v>528900</v>
      </c>
      <c r="E228" s="59">
        <f t="shared" si="35"/>
        <v>66554</v>
      </c>
      <c r="F228" s="98">
        <f t="shared" ref="F228:F232" si="36">D228-E228</f>
        <v>462346</v>
      </c>
    </row>
    <row r="229" spans="1:6" ht="21.75" customHeight="1">
      <c r="A229" s="60" t="s">
        <v>137</v>
      </c>
      <c r="B229" s="97">
        <v>200</v>
      </c>
      <c r="C229" s="55" t="s">
        <v>430</v>
      </c>
      <c r="D229" s="59">
        <f t="shared" si="35"/>
        <v>528900</v>
      </c>
      <c r="E229" s="59">
        <f t="shared" si="35"/>
        <v>66554</v>
      </c>
      <c r="F229" s="98">
        <f t="shared" si="36"/>
        <v>462346</v>
      </c>
    </row>
    <row r="230" spans="1:6" ht="22.5" customHeight="1">
      <c r="A230" s="60" t="s">
        <v>247</v>
      </c>
      <c r="B230" s="97">
        <v>200</v>
      </c>
      <c r="C230" s="55" t="s">
        <v>431</v>
      </c>
      <c r="D230" s="59">
        <f>D231+D236</f>
        <v>528900</v>
      </c>
      <c r="E230" s="59">
        <f>E231+E236</f>
        <v>66554</v>
      </c>
      <c r="F230" s="98">
        <f t="shared" si="36"/>
        <v>462346</v>
      </c>
    </row>
    <row r="231" spans="1:6" ht="11.25" customHeight="1">
      <c r="A231" s="60" t="s">
        <v>90</v>
      </c>
      <c r="B231" s="97">
        <v>200</v>
      </c>
      <c r="C231" s="55" t="s">
        <v>432</v>
      </c>
      <c r="D231" s="59">
        <f>D232+D235</f>
        <v>378900</v>
      </c>
      <c r="E231" s="59">
        <f>E232</f>
        <v>44018</v>
      </c>
      <c r="F231" s="98">
        <f t="shared" si="36"/>
        <v>334882</v>
      </c>
    </row>
    <row r="232" spans="1:6" ht="13.5" customHeight="1">
      <c r="A232" s="60" t="s">
        <v>97</v>
      </c>
      <c r="B232" s="97">
        <v>200</v>
      </c>
      <c r="C232" s="55" t="s">
        <v>433</v>
      </c>
      <c r="D232" s="59">
        <f>D233+D234</f>
        <v>374900</v>
      </c>
      <c r="E232" s="59">
        <f>E233+E234</f>
        <v>44018</v>
      </c>
      <c r="F232" s="98">
        <f t="shared" si="36"/>
        <v>330882</v>
      </c>
    </row>
    <row r="233" spans="1:6" ht="13.5" customHeight="1">
      <c r="A233" s="60" t="s">
        <v>101</v>
      </c>
      <c r="B233" s="97">
        <v>200</v>
      </c>
      <c r="C233" s="55" t="s">
        <v>434</v>
      </c>
      <c r="D233" s="59">
        <v>132000</v>
      </c>
      <c r="E233" s="59">
        <v>32387</v>
      </c>
      <c r="F233" s="92">
        <f>D233-E233</f>
        <v>99613</v>
      </c>
    </row>
    <row r="234" spans="1:6" ht="12.75" customHeight="1">
      <c r="A234" s="60" t="s">
        <v>102</v>
      </c>
      <c r="B234" s="97">
        <v>200</v>
      </c>
      <c r="C234" s="55" t="s">
        <v>435</v>
      </c>
      <c r="D234" s="59">
        <v>242900</v>
      </c>
      <c r="E234" s="59">
        <v>11631</v>
      </c>
      <c r="F234" s="98">
        <f>D234-E234</f>
        <v>231269</v>
      </c>
    </row>
    <row r="235" spans="1:6" ht="12" customHeight="1">
      <c r="A235" s="60" t="s">
        <v>103</v>
      </c>
      <c r="B235" s="97">
        <v>200</v>
      </c>
      <c r="C235" s="55" t="s">
        <v>436</v>
      </c>
      <c r="D235" s="59">
        <v>4000</v>
      </c>
      <c r="E235" s="59" t="s">
        <v>79</v>
      </c>
      <c r="F235" s="92">
        <v>4000</v>
      </c>
    </row>
    <row r="236" spans="1:6" ht="13.5" customHeight="1">
      <c r="A236" s="60" t="s">
        <v>104</v>
      </c>
      <c r="B236" s="97">
        <v>200</v>
      </c>
      <c r="C236" s="55" t="s">
        <v>437</v>
      </c>
      <c r="D236" s="59">
        <f>D237</f>
        <v>150000</v>
      </c>
      <c r="E236" s="59">
        <f>E237</f>
        <v>22536</v>
      </c>
      <c r="F236" s="92">
        <f>D236-E236</f>
        <v>127464</v>
      </c>
    </row>
    <row r="237" spans="1:6" ht="12.75" customHeight="1">
      <c r="A237" s="60" t="s">
        <v>105</v>
      </c>
      <c r="B237" s="97">
        <v>200</v>
      </c>
      <c r="C237" s="55" t="s">
        <v>438</v>
      </c>
      <c r="D237" s="59">
        <v>150000</v>
      </c>
      <c r="E237" s="59">
        <v>22536</v>
      </c>
      <c r="F237" s="98">
        <f>D237-E237</f>
        <v>127464</v>
      </c>
    </row>
    <row r="238" spans="1:6" ht="12" customHeight="1">
      <c r="A238" s="99" t="s">
        <v>123</v>
      </c>
      <c r="B238" s="91">
        <v>200</v>
      </c>
      <c r="C238" s="58" t="s">
        <v>124</v>
      </c>
      <c r="D238" s="59">
        <f>D239</f>
        <v>2441500</v>
      </c>
      <c r="E238" s="59">
        <f>E239</f>
        <v>284971.87</v>
      </c>
      <c r="F238" s="98">
        <f t="shared" ref="F238:F256" si="37">D238-E238</f>
        <v>2156528.13</v>
      </c>
    </row>
    <row r="239" spans="1:6" ht="11.25" customHeight="1">
      <c r="A239" s="60" t="s">
        <v>125</v>
      </c>
      <c r="B239" s="97">
        <v>200</v>
      </c>
      <c r="C239" s="58" t="s">
        <v>126</v>
      </c>
      <c r="D239" s="59">
        <f>D240</f>
        <v>2441500</v>
      </c>
      <c r="E239" s="59">
        <f>E240</f>
        <v>284971.87</v>
      </c>
      <c r="F239" s="98">
        <f t="shared" si="37"/>
        <v>2156528.13</v>
      </c>
    </row>
    <row r="240" spans="1:6" ht="21" customHeight="1">
      <c r="A240" s="60" t="s">
        <v>439</v>
      </c>
      <c r="B240" s="97">
        <v>200</v>
      </c>
      <c r="C240" s="58" t="s">
        <v>440</v>
      </c>
      <c r="D240" s="59">
        <f>D241+D249</f>
        <v>2441500</v>
      </c>
      <c r="E240" s="59">
        <f>E241+E249</f>
        <v>284971.87</v>
      </c>
      <c r="F240" s="98">
        <f t="shared" si="37"/>
        <v>2156528.13</v>
      </c>
    </row>
    <row r="241" spans="1:6">
      <c r="A241" s="60" t="s">
        <v>441</v>
      </c>
      <c r="B241" s="97">
        <v>200</v>
      </c>
      <c r="C241" s="58" t="s">
        <v>443</v>
      </c>
      <c r="D241" s="59">
        <f t="shared" ref="D241:E247" si="38">D242</f>
        <v>771500</v>
      </c>
      <c r="E241" s="59">
        <f t="shared" si="38"/>
        <v>81675.490000000005</v>
      </c>
      <c r="F241" s="98">
        <f t="shared" si="37"/>
        <v>689824.51</v>
      </c>
    </row>
    <row r="242" spans="1:6" ht="67.5">
      <c r="A242" s="60" t="s">
        <v>442</v>
      </c>
      <c r="B242" s="97">
        <v>200</v>
      </c>
      <c r="C242" s="58" t="s">
        <v>444</v>
      </c>
      <c r="D242" s="59">
        <f t="shared" si="38"/>
        <v>771500</v>
      </c>
      <c r="E242" s="59">
        <f t="shared" si="38"/>
        <v>81675.490000000005</v>
      </c>
      <c r="F242" s="98">
        <f t="shared" si="37"/>
        <v>689824.51</v>
      </c>
    </row>
    <row r="243" spans="1:6" ht="22.5" customHeight="1">
      <c r="A243" s="60" t="s">
        <v>445</v>
      </c>
      <c r="B243" s="97">
        <v>200</v>
      </c>
      <c r="C243" s="58" t="s">
        <v>446</v>
      </c>
      <c r="D243" s="59">
        <f t="shared" si="38"/>
        <v>771500</v>
      </c>
      <c r="E243" s="59">
        <f t="shared" si="38"/>
        <v>81675.490000000005</v>
      </c>
      <c r="F243" s="98">
        <f t="shared" si="37"/>
        <v>689824.51</v>
      </c>
    </row>
    <row r="244" spans="1:6" ht="12" customHeight="1">
      <c r="A244" s="60" t="s">
        <v>187</v>
      </c>
      <c r="B244" s="97">
        <v>200</v>
      </c>
      <c r="C244" s="58" t="s">
        <v>447</v>
      </c>
      <c r="D244" s="59">
        <f t="shared" si="38"/>
        <v>771500</v>
      </c>
      <c r="E244" s="59">
        <f t="shared" si="38"/>
        <v>81675.490000000005</v>
      </c>
      <c r="F244" s="98">
        <f t="shared" si="37"/>
        <v>689824.51</v>
      </c>
    </row>
    <row r="245" spans="1:6" ht="45.75" customHeight="1">
      <c r="A245" s="60" t="s">
        <v>448</v>
      </c>
      <c r="B245" s="97">
        <v>200</v>
      </c>
      <c r="C245" s="58" t="s">
        <v>449</v>
      </c>
      <c r="D245" s="59">
        <f t="shared" si="38"/>
        <v>771500</v>
      </c>
      <c r="E245" s="59">
        <f t="shared" si="38"/>
        <v>81675.490000000005</v>
      </c>
      <c r="F245" s="98">
        <f t="shared" si="37"/>
        <v>689824.51</v>
      </c>
    </row>
    <row r="246" spans="1:6" ht="13.5" customHeight="1">
      <c r="A246" s="60" t="s">
        <v>90</v>
      </c>
      <c r="B246" s="97">
        <v>200</v>
      </c>
      <c r="C246" s="58" t="s">
        <v>450</v>
      </c>
      <c r="D246" s="59">
        <f t="shared" si="38"/>
        <v>771500</v>
      </c>
      <c r="E246" s="59">
        <f t="shared" si="38"/>
        <v>81675.490000000005</v>
      </c>
      <c r="F246" s="98">
        <f t="shared" si="37"/>
        <v>689824.51</v>
      </c>
    </row>
    <row r="247" spans="1:6" ht="11.25" customHeight="1">
      <c r="A247" s="60" t="s">
        <v>160</v>
      </c>
      <c r="B247" s="97">
        <v>200</v>
      </c>
      <c r="C247" s="58" t="s">
        <v>451</v>
      </c>
      <c r="D247" s="59">
        <f t="shared" si="38"/>
        <v>771500</v>
      </c>
      <c r="E247" s="59">
        <f t="shared" si="38"/>
        <v>81675.490000000005</v>
      </c>
      <c r="F247" s="98">
        <f t="shared" si="37"/>
        <v>689824.51</v>
      </c>
    </row>
    <row r="248" spans="1:6" ht="21" customHeight="1">
      <c r="A248" s="60" t="s">
        <v>452</v>
      </c>
      <c r="B248" s="97">
        <v>200</v>
      </c>
      <c r="C248" s="58" t="s">
        <v>453</v>
      </c>
      <c r="D248" s="59">
        <v>771500</v>
      </c>
      <c r="E248" s="59">
        <v>81675.490000000005</v>
      </c>
      <c r="F248" s="98">
        <f t="shared" si="37"/>
        <v>689824.51</v>
      </c>
    </row>
    <row r="249" spans="1:6" ht="21" customHeight="1">
      <c r="A249" s="60" t="s">
        <v>454</v>
      </c>
      <c r="B249" s="97">
        <v>200</v>
      </c>
      <c r="C249" s="58" t="s">
        <v>455</v>
      </c>
      <c r="D249" s="59">
        <f t="shared" ref="D249:E255" si="39">D250</f>
        <v>1670000</v>
      </c>
      <c r="E249" s="59">
        <f t="shared" si="39"/>
        <v>203296.38</v>
      </c>
      <c r="F249" s="98">
        <f t="shared" si="37"/>
        <v>1466703.62</v>
      </c>
    </row>
    <row r="250" spans="1:6" ht="66" customHeight="1">
      <c r="A250" s="60" t="s">
        <v>456</v>
      </c>
      <c r="B250" s="97">
        <v>200</v>
      </c>
      <c r="C250" s="58" t="s">
        <v>457</v>
      </c>
      <c r="D250" s="59">
        <f t="shared" si="39"/>
        <v>1670000</v>
      </c>
      <c r="E250" s="59">
        <f t="shared" si="39"/>
        <v>203296.38</v>
      </c>
      <c r="F250" s="98">
        <f t="shared" si="37"/>
        <v>1466703.62</v>
      </c>
    </row>
    <row r="251" spans="1:6" ht="21.75" customHeight="1">
      <c r="A251" s="60" t="s">
        <v>445</v>
      </c>
      <c r="B251" s="97">
        <v>200</v>
      </c>
      <c r="C251" s="58" t="s">
        <v>458</v>
      </c>
      <c r="D251" s="59">
        <f t="shared" si="39"/>
        <v>1670000</v>
      </c>
      <c r="E251" s="59">
        <f t="shared" si="39"/>
        <v>203296.38</v>
      </c>
      <c r="F251" s="98">
        <f t="shared" si="37"/>
        <v>1466703.62</v>
      </c>
    </row>
    <row r="252" spans="1:6" ht="12.75" customHeight="1">
      <c r="A252" s="60" t="s">
        <v>187</v>
      </c>
      <c r="B252" s="97">
        <v>200</v>
      </c>
      <c r="C252" s="58" t="s">
        <v>459</v>
      </c>
      <c r="D252" s="59">
        <f t="shared" si="39"/>
        <v>1670000</v>
      </c>
      <c r="E252" s="59">
        <f t="shared" si="39"/>
        <v>203296.38</v>
      </c>
      <c r="F252" s="98">
        <f t="shared" si="37"/>
        <v>1466703.62</v>
      </c>
    </row>
    <row r="253" spans="1:6" ht="43.5" customHeight="1">
      <c r="A253" s="60" t="s">
        <v>448</v>
      </c>
      <c r="B253" s="97">
        <v>200</v>
      </c>
      <c r="C253" s="58" t="s">
        <v>460</v>
      </c>
      <c r="D253" s="59">
        <f t="shared" si="39"/>
        <v>1670000</v>
      </c>
      <c r="E253" s="59">
        <f t="shared" si="39"/>
        <v>203296.38</v>
      </c>
      <c r="F253" s="98">
        <f t="shared" si="37"/>
        <v>1466703.62</v>
      </c>
    </row>
    <row r="254" spans="1:6" ht="10.5" customHeight="1">
      <c r="A254" s="60" t="s">
        <v>90</v>
      </c>
      <c r="B254" s="97">
        <v>200</v>
      </c>
      <c r="C254" s="58" t="s">
        <v>461</v>
      </c>
      <c r="D254" s="59">
        <f t="shared" si="39"/>
        <v>1670000</v>
      </c>
      <c r="E254" s="59">
        <f t="shared" si="39"/>
        <v>203296.38</v>
      </c>
      <c r="F254" s="98">
        <f t="shared" si="37"/>
        <v>1466703.62</v>
      </c>
    </row>
    <row r="255" spans="1:6" ht="12.75" customHeight="1">
      <c r="A255" s="60" t="s">
        <v>160</v>
      </c>
      <c r="B255" s="97">
        <v>200</v>
      </c>
      <c r="C255" s="58" t="s">
        <v>462</v>
      </c>
      <c r="D255" s="59">
        <f t="shared" si="39"/>
        <v>1670000</v>
      </c>
      <c r="E255" s="59">
        <f t="shared" si="39"/>
        <v>203296.38</v>
      </c>
      <c r="F255" s="98">
        <f t="shared" si="37"/>
        <v>1466703.62</v>
      </c>
    </row>
    <row r="256" spans="1:6" ht="23.25" customHeight="1">
      <c r="A256" s="60" t="s">
        <v>452</v>
      </c>
      <c r="B256" s="97">
        <v>200</v>
      </c>
      <c r="C256" s="58" t="s">
        <v>463</v>
      </c>
      <c r="D256" s="59">
        <v>1670000</v>
      </c>
      <c r="E256" s="59">
        <v>203296.38</v>
      </c>
      <c r="F256" s="98">
        <f t="shared" si="37"/>
        <v>1466703.62</v>
      </c>
    </row>
    <row r="257" spans="1:6" ht="15" customHeight="1">
      <c r="A257" s="99" t="s">
        <v>167</v>
      </c>
      <c r="B257" s="91">
        <v>200</v>
      </c>
      <c r="C257" s="55" t="s">
        <v>168</v>
      </c>
      <c r="D257" s="59">
        <f t="shared" ref="D257:D265" si="40">D258</f>
        <v>18000</v>
      </c>
      <c r="E257" s="59" t="s">
        <v>79</v>
      </c>
      <c r="F257" s="59">
        <f t="shared" ref="F257:F265" si="41">F258</f>
        <v>18000</v>
      </c>
    </row>
    <row r="258" spans="1:6" ht="15" customHeight="1">
      <c r="A258" s="60" t="s">
        <v>169</v>
      </c>
      <c r="B258" s="97">
        <v>200</v>
      </c>
      <c r="C258" s="55" t="s">
        <v>170</v>
      </c>
      <c r="D258" s="59">
        <f t="shared" si="40"/>
        <v>18000</v>
      </c>
      <c r="E258" s="59" t="s">
        <v>79</v>
      </c>
      <c r="F258" s="59">
        <f t="shared" si="41"/>
        <v>18000</v>
      </c>
    </row>
    <row r="259" spans="1:6" ht="22.5" customHeight="1">
      <c r="A259" s="60" t="s">
        <v>294</v>
      </c>
      <c r="B259" s="97">
        <v>200</v>
      </c>
      <c r="C259" s="55" t="s">
        <v>464</v>
      </c>
      <c r="D259" s="59">
        <f t="shared" si="40"/>
        <v>18000</v>
      </c>
      <c r="E259" s="59" t="s">
        <v>79</v>
      </c>
      <c r="F259" s="59">
        <f t="shared" si="41"/>
        <v>18000</v>
      </c>
    </row>
    <row r="260" spans="1:6" ht="56.25" customHeight="1">
      <c r="A260" s="60" t="s">
        <v>465</v>
      </c>
      <c r="B260" s="97">
        <v>200</v>
      </c>
      <c r="C260" s="55" t="s">
        <v>466</v>
      </c>
      <c r="D260" s="59">
        <f t="shared" si="40"/>
        <v>18000</v>
      </c>
      <c r="E260" s="59" t="s">
        <v>79</v>
      </c>
      <c r="F260" s="59">
        <f t="shared" si="41"/>
        <v>18000</v>
      </c>
    </row>
    <row r="261" spans="1:6" ht="95.25" customHeight="1">
      <c r="A261" s="60" t="s">
        <v>467</v>
      </c>
      <c r="B261" s="97">
        <v>200</v>
      </c>
      <c r="C261" s="55" t="s">
        <v>468</v>
      </c>
      <c r="D261" s="59">
        <f t="shared" si="40"/>
        <v>18000</v>
      </c>
      <c r="E261" s="59" t="s">
        <v>79</v>
      </c>
      <c r="F261" s="59">
        <f t="shared" si="41"/>
        <v>18000</v>
      </c>
    </row>
    <row r="262" spans="1:6" ht="13.5" customHeight="1">
      <c r="A262" s="60" t="s">
        <v>171</v>
      </c>
      <c r="B262" s="97">
        <v>200</v>
      </c>
      <c r="C262" s="55" t="s">
        <v>469</v>
      </c>
      <c r="D262" s="59">
        <f t="shared" si="40"/>
        <v>18000</v>
      </c>
      <c r="E262" s="59" t="s">
        <v>79</v>
      </c>
      <c r="F262" s="59">
        <f t="shared" si="41"/>
        <v>18000</v>
      </c>
    </row>
    <row r="263" spans="1:6" ht="23.25" customHeight="1">
      <c r="A263" s="60" t="s">
        <v>470</v>
      </c>
      <c r="B263" s="97">
        <v>200</v>
      </c>
      <c r="C263" s="55" t="s">
        <v>471</v>
      </c>
      <c r="D263" s="59">
        <f t="shared" si="40"/>
        <v>18000</v>
      </c>
      <c r="E263" s="59" t="s">
        <v>79</v>
      </c>
      <c r="F263" s="59">
        <f t="shared" si="41"/>
        <v>18000</v>
      </c>
    </row>
    <row r="264" spans="1:6" ht="12.75" customHeight="1">
      <c r="A264" s="60" t="s">
        <v>90</v>
      </c>
      <c r="B264" s="97">
        <v>200</v>
      </c>
      <c r="C264" s="55" t="s">
        <v>472</v>
      </c>
      <c r="D264" s="59">
        <f t="shared" si="40"/>
        <v>18000</v>
      </c>
      <c r="E264" s="59" t="s">
        <v>79</v>
      </c>
      <c r="F264" s="59">
        <f t="shared" si="41"/>
        <v>18000</v>
      </c>
    </row>
    <row r="265" spans="1:6" ht="12.75" customHeight="1">
      <c r="A265" s="60" t="s">
        <v>172</v>
      </c>
      <c r="B265" s="97">
        <v>200</v>
      </c>
      <c r="C265" s="55" t="s">
        <v>473</v>
      </c>
      <c r="D265" s="59">
        <f t="shared" si="40"/>
        <v>18000</v>
      </c>
      <c r="E265" s="59" t="s">
        <v>79</v>
      </c>
      <c r="F265" s="59">
        <f t="shared" si="41"/>
        <v>18000</v>
      </c>
    </row>
    <row r="266" spans="1:6" ht="23.25" customHeight="1">
      <c r="A266" s="60" t="s">
        <v>173</v>
      </c>
      <c r="B266" s="97">
        <v>200</v>
      </c>
      <c r="C266" s="55" t="s">
        <v>474</v>
      </c>
      <c r="D266" s="59">
        <v>18000</v>
      </c>
      <c r="E266" s="59" t="s">
        <v>79</v>
      </c>
      <c r="F266" s="59">
        <v>18000</v>
      </c>
    </row>
    <row r="267" spans="1:6" ht="12" customHeight="1">
      <c r="A267" s="99" t="s">
        <v>127</v>
      </c>
      <c r="B267" s="91">
        <v>200</v>
      </c>
      <c r="C267" s="55" t="s">
        <v>128</v>
      </c>
      <c r="D267" s="59">
        <f t="shared" ref="D267:D273" si="42">D268</f>
        <v>7600</v>
      </c>
      <c r="E267" s="59" t="s">
        <v>79</v>
      </c>
      <c r="F267" s="59">
        <f t="shared" ref="F267:F273" si="43">F268</f>
        <v>7600</v>
      </c>
    </row>
    <row r="268" spans="1:6" ht="12" customHeight="1">
      <c r="A268" s="60" t="s">
        <v>129</v>
      </c>
      <c r="B268" s="97">
        <v>200</v>
      </c>
      <c r="C268" s="55" t="s">
        <v>130</v>
      </c>
      <c r="D268" s="59">
        <f t="shared" si="42"/>
        <v>7600</v>
      </c>
      <c r="E268" s="59" t="s">
        <v>79</v>
      </c>
      <c r="F268" s="59">
        <f t="shared" si="43"/>
        <v>7600</v>
      </c>
    </row>
    <row r="269" spans="1:6" ht="21.75" customHeight="1">
      <c r="A269" s="60" t="s">
        <v>475</v>
      </c>
      <c r="B269" s="97">
        <v>200</v>
      </c>
      <c r="C269" s="55" t="s">
        <v>476</v>
      </c>
      <c r="D269" s="59">
        <f t="shared" si="42"/>
        <v>7600</v>
      </c>
      <c r="E269" s="59" t="s">
        <v>79</v>
      </c>
      <c r="F269" s="59">
        <f t="shared" si="43"/>
        <v>7600</v>
      </c>
    </row>
    <row r="270" spans="1:6" ht="21" customHeight="1">
      <c r="A270" s="60" t="s">
        <v>477</v>
      </c>
      <c r="B270" s="97">
        <v>200</v>
      </c>
      <c r="C270" s="55" t="s">
        <v>478</v>
      </c>
      <c r="D270" s="59">
        <f t="shared" si="42"/>
        <v>7600</v>
      </c>
      <c r="E270" s="59" t="s">
        <v>79</v>
      </c>
      <c r="F270" s="59">
        <f t="shared" si="43"/>
        <v>7600</v>
      </c>
    </row>
    <row r="271" spans="1:6" ht="66.75" customHeight="1">
      <c r="A271" s="60" t="s">
        <v>479</v>
      </c>
      <c r="B271" s="97">
        <v>200</v>
      </c>
      <c r="C271" s="55" t="s">
        <v>480</v>
      </c>
      <c r="D271" s="59">
        <f t="shared" si="42"/>
        <v>7600</v>
      </c>
      <c r="E271" s="59" t="s">
        <v>79</v>
      </c>
      <c r="F271" s="59">
        <f t="shared" si="43"/>
        <v>7600</v>
      </c>
    </row>
    <row r="272" spans="1:6" ht="22.5" customHeight="1">
      <c r="A272" s="65" t="s">
        <v>136</v>
      </c>
      <c r="B272" s="97">
        <v>200</v>
      </c>
      <c r="C272" s="55" t="s">
        <v>481</v>
      </c>
      <c r="D272" s="59">
        <f t="shared" si="42"/>
        <v>7600</v>
      </c>
      <c r="E272" s="59" t="s">
        <v>79</v>
      </c>
      <c r="F272" s="59">
        <f t="shared" si="43"/>
        <v>7600</v>
      </c>
    </row>
    <row r="273" spans="1:6" ht="24" customHeight="1">
      <c r="A273" s="60" t="s">
        <v>137</v>
      </c>
      <c r="B273" s="97">
        <v>200</v>
      </c>
      <c r="C273" s="55" t="s">
        <v>482</v>
      </c>
      <c r="D273" s="59">
        <f t="shared" si="42"/>
        <v>7600</v>
      </c>
      <c r="E273" s="59" t="s">
        <v>79</v>
      </c>
      <c r="F273" s="59">
        <f t="shared" si="43"/>
        <v>7600</v>
      </c>
    </row>
    <row r="274" spans="1:6" ht="23.25" customHeight="1">
      <c r="A274" s="60" t="s">
        <v>247</v>
      </c>
      <c r="B274" s="97">
        <v>200</v>
      </c>
      <c r="C274" s="55" t="s">
        <v>483</v>
      </c>
      <c r="D274" s="59">
        <f>D275+D277</f>
        <v>7600</v>
      </c>
      <c r="E274" s="59" t="s">
        <v>79</v>
      </c>
      <c r="F274" s="59">
        <f>F275+F277</f>
        <v>7600</v>
      </c>
    </row>
    <row r="275" spans="1:6" ht="12" customHeight="1">
      <c r="A275" s="60" t="s">
        <v>90</v>
      </c>
      <c r="B275" s="97">
        <v>200</v>
      </c>
      <c r="C275" s="55" t="s">
        <v>484</v>
      </c>
      <c r="D275" s="59">
        <f>D276</f>
        <v>3600</v>
      </c>
      <c r="E275" s="59" t="s">
        <v>79</v>
      </c>
      <c r="F275" s="59">
        <f>F276</f>
        <v>3600</v>
      </c>
    </row>
    <row r="276" spans="1:6" ht="13.5" customHeight="1">
      <c r="A276" s="60" t="s">
        <v>103</v>
      </c>
      <c r="B276" s="97">
        <v>200</v>
      </c>
      <c r="C276" s="55" t="s">
        <v>485</v>
      </c>
      <c r="D276" s="59">
        <v>3600</v>
      </c>
      <c r="E276" s="59" t="s">
        <v>79</v>
      </c>
      <c r="F276" s="59">
        <v>3600</v>
      </c>
    </row>
    <row r="277" spans="1:6" ht="12" customHeight="1">
      <c r="A277" s="60" t="s">
        <v>104</v>
      </c>
      <c r="B277" s="97">
        <v>200</v>
      </c>
      <c r="C277" s="55" t="s">
        <v>486</v>
      </c>
      <c r="D277" s="59">
        <f>D278</f>
        <v>4000</v>
      </c>
      <c r="E277" s="59" t="s">
        <v>79</v>
      </c>
      <c r="F277" s="59">
        <f>F278</f>
        <v>4000</v>
      </c>
    </row>
    <row r="278" spans="1:6" ht="12.75" customHeight="1">
      <c r="A278" s="60" t="s">
        <v>105</v>
      </c>
      <c r="B278" s="97">
        <v>200</v>
      </c>
      <c r="C278" s="55" t="s">
        <v>487</v>
      </c>
      <c r="D278" s="59">
        <v>4000</v>
      </c>
      <c r="E278" s="59" t="s">
        <v>79</v>
      </c>
      <c r="F278" s="59">
        <v>4000</v>
      </c>
    </row>
    <row r="279" spans="1:6" ht="12.75" customHeight="1">
      <c r="A279" s="62"/>
      <c r="B279" s="43"/>
      <c r="C279" s="28"/>
      <c r="D279" s="105"/>
      <c r="E279" s="105"/>
      <c r="F279" s="28"/>
    </row>
    <row r="280" spans="1:6" ht="19.5" customHeight="1">
      <c r="A280" s="64" t="s">
        <v>15</v>
      </c>
      <c r="B280" s="56">
        <v>450</v>
      </c>
      <c r="C280" s="39" t="s">
        <v>14</v>
      </c>
      <c r="D280" s="106" t="s">
        <v>79</v>
      </c>
      <c r="E280" s="106">
        <v>51754.77</v>
      </c>
      <c r="F280" s="39" t="s">
        <v>23</v>
      </c>
    </row>
  </sheetData>
  <mergeCells count="5">
    <mergeCell ref="B5:B6"/>
    <mergeCell ref="C5:C6"/>
    <mergeCell ref="D5:D6"/>
    <mergeCell ref="E5:E6"/>
    <mergeCell ref="F5:F6"/>
  </mergeCells>
  <phoneticPr fontId="1" type="noConversion"/>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Лист17</vt:lpstr>
      <vt:lpstr>Лист1</vt:lpstr>
      <vt:lpstr>Лист2</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1</cp:lastModifiedBy>
  <cp:lastPrinted>2014-03-21T05:57:26Z</cp:lastPrinted>
  <dcterms:created xsi:type="dcterms:W3CDTF">1999-06-18T11:49:53Z</dcterms:created>
  <dcterms:modified xsi:type="dcterms:W3CDTF">2014-03-24T05:29:58Z</dcterms:modified>
</cp:coreProperties>
</file>