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0" yWindow="-15" windowWidth="11805" windowHeight="6525" firstSheet="1" activeTab="1"/>
  </bookViews>
  <sheets>
    <sheet name="Лист17" sheetId="1" r:id="rId1"/>
    <sheet name="Лист1" sheetId="3" r:id="rId2"/>
    <sheet name="Лист2" sheetId="4" r:id="rId3"/>
  </sheets>
  <definedNames>
    <definedName name="_xlnm.Print_Area" localSheetId="1">Лист1!$A$1:$F$123</definedName>
  </definedNames>
  <calcPr calcId="125725"/>
</workbook>
</file>

<file path=xl/calcChain.xml><?xml version="1.0" encoding="utf-8"?>
<calcChain xmlns="http://schemas.openxmlformats.org/spreadsheetml/2006/main">
  <c r="E303" i="4"/>
  <c r="E149"/>
  <c r="E87" s="1"/>
  <c r="D87"/>
  <c r="E134"/>
  <c r="D134"/>
  <c r="F329"/>
  <c r="F330"/>
  <c r="F331"/>
  <c r="F332"/>
  <c r="E287"/>
  <c r="D287"/>
  <c r="E297"/>
  <c r="E296" s="1"/>
  <c r="E295" s="1"/>
  <c r="E298"/>
  <c r="D295"/>
  <c r="D296"/>
  <c r="D297"/>
  <c r="D298"/>
  <c r="F266"/>
  <c r="F265" s="1"/>
  <c r="F264" s="1"/>
  <c r="F263" s="1"/>
  <c r="F262" s="1"/>
  <c r="F261" s="1"/>
  <c r="E266"/>
  <c r="E265" s="1"/>
  <c r="E264" s="1"/>
  <c r="E263" s="1"/>
  <c r="E262" s="1"/>
  <c r="E261" s="1"/>
  <c r="D237"/>
  <c r="D236" s="1"/>
  <c r="D261"/>
  <c r="D262"/>
  <c r="D263"/>
  <c r="D264"/>
  <c r="D265"/>
  <c r="D266"/>
  <c r="F167"/>
  <c r="E86" i="3"/>
  <c r="F86"/>
  <c r="F87"/>
  <c r="F88"/>
  <c r="E87"/>
  <c r="F200" i="4"/>
  <c r="F201"/>
  <c r="F202"/>
  <c r="F203"/>
  <c r="F204"/>
  <c r="F205"/>
  <c r="F206"/>
  <c r="F199"/>
  <c r="E369"/>
  <c r="E368" s="1"/>
  <c r="E367" s="1"/>
  <c r="E366" s="1"/>
  <c r="E365" s="1"/>
  <c r="E375"/>
  <c r="E374" s="1"/>
  <c r="E373" s="1"/>
  <c r="E372" s="1"/>
  <c r="F375"/>
  <c r="F374" s="1"/>
  <c r="F373" s="1"/>
  <c r="F372" s="1"/>
  <c r="E331"/>
  <c r="E330" s="1"/>
  <c r="E329" s="1"/>
  <c r="D331"/>
  <c r="D330" s="1"/>
  <c r="D329" s="1"/>
  <c r="E270"/>
  <c r="F246"/>
  <c r="E234"/>
  <c r="E233" s="1"/>
  <c r="E232" s="1"/>
  <c r="E231" s="1"/>
  <c r="E230" s="1"/>
  <c r="F234"/>
  <c r="F233" s="1"/>
  <c r="F232" s="1"/>
  <c r="F231" s="1"/>
  <c r="F230" s="1"/>
  <c r="D234"/>
  <c r="D233" s="1"/>
  <c r="D232" s="1"/>
  <c r="D231" s="1"/>
  <c r="D230" s="1"/>
  <c r="E228"/>
  <c r="E227" s="1"/>
  <c r="E226" s="1"/>
  <c r="E225" s="1"/>
  <c r="E224" s="1"/>
  <c r="E223" s="1"/>
  <c r="E166"/>
  <c r="E165" s="1"/>
  <c r="E164" s="1"/>
  <c r="E163" s="1"/>
  <c r="F163" s="1"/>
  <c r="D166"/>
  <c r="D165" s="1"/>
  <c r="D164" s="1"/>
  <c r="D163" s="1"/>
  <c r="F90" i="3"/>
  <c r="F89"/>
  <c r="D87"/>
  <c r="F166" i="4" l="1"/>
  <c r="F164"/>
  <c r="F165"/>
  <c r="F17"/>
  <c r="F18"/>
  <c r="F156" l="1"/>
  <c r="F68"/>
  <c r="F71"/>
  <c r="E77"/>
  <c r="E76" s="1"/>
  <c r="E75" s="1"/>
  <c r="E74" s="1"/>
  <c r="E73" s="1"/>
  <c r="E72" s="1"/>
  <c r="F23"/>
  <c r="E22"/>
  <c r="D275"/>
  <c r="E81" i="3"/>
  <c r="E49"/>
  <c r="F274" i="4"/>
  <c r="F273" s="1"/>
  <c r="F272" s="1"/>
  <c r="E172"/>
  <c r="E171" s="1"/>
  <c r="E170" s="1"/>
  <c r="E169" s="1"/>
  <c r="D274"/>
  <c r="D273" s="1"/>
  <c r="D272" s="1"/>
  <c r="D172"/>
  <c r="E20" i="3"/>
  <c r="E62"/>
  <c r="D62"/>
  <c r="E56"/>
  <c r="E55" s="1"/>
  <c r="E54" s="1"/>
  <c r="F40" i="4"/>
  <c r="E39"/>
  <c r="F161"/>
  <c r="F160" s="1"/>
  <c r="F159" s="1"/>
  <c r="F158" s="1"/>
  <c r="F157" s="1"/>
  <c r="E177"/>
  <c r="E176" s="1"/>
  <c r="E175" s="1"/>
  <c r="E174" s="1"/>
  <c r="E168" s="1"/>
  <c r="E161"/>
  <c r="E160" s="1"/>
  <c r="E159" s="1"/>
  <c r="E158" s="1"/>
  <c r="E157" s="1"/>
  <c r="E155"/>
  <c r="E154" s="1"/>
  <c r="E153" s="1"/>
  <c r="E152" s="1"/>
  <c r="E151" s="1"/>
  <c r="E150" s="1"/>
  <c r="D177"/>
  <c r="D161"/>
  <c r="D160" s="1"/>
  <c r="D159" s="1"/>
  <c r="D158" s="1"/>
  <c r="D157" s="1"/>
  <c r="D155"/>
  <c r="D154" s="1"/>
  <c r="D153" s="1"/>
  <c r="D152" s="1"/>
  <c r="D151" s="1"/>
  <c r="D150" s="1"/>
  <c r="F361"/>
  <c r="F351"/>
  <c r="F343"/>
  <c r="F328"/>
  <c r="F324"/>
  <c r="F325"/>
  <c r="F317"/>
  <c r="F310"/>
  <c r="F294"/>
  <c r="F284"/>
  <c r="F222"/>
  <c r="F216"/>
  <c r="F207"/>
  <c r="F189"/>
  <c r="F190"/>
  <c r="F141"/>
  <c r="F148"/>
  <c r="F111"/>
  <c r="F112"/>
  <c r="F113"/>
  <c r="F114"/>
  <c r="F115"/>
  <c r="F116"/>
  <c r="F117"/>
  <c r="F118"/>
  <c r="F119"/>
  <c r="F120"/>
  <c r="F121"/>
  <c r="F122"/>
  <c r="F123"/>
  <c r="F124"/>
  <c r="F125"/>
  <c r="F126"/>
  <c r="F127"/>
  <c r="F128"/>
  <c r="F129"/>
  <c r="F130"/>
  <c r="F133"/>
  <c r="F101"/>
  <c r="F104"/>
  <c r="F95"/>
  <c r="F59"/>
  <c r="F60"/>
  <c r="F61"/>
  <c r="F64"/>
  <c r="F48"/>
  <c r="F49"/>
  <c r="F50"/>
  <c r="F52"/>
  <c r="F56"/>
  <c r="F57"/>
  <c r="F58"/>
  <c r="F34"/>
  <c r="F35"/>
  <c r="F36"/>
  <c r="F19"/>
  <c r="E132"/>
  <c r="E131" s="1"/>
  <c r="E110" s="1"/>
  <c r="E109" s="1"/>
  <c r="E108" s="1"/>
  <c r="E107" s="1"/>
  <c r="E106" s="1"/>
  <c r="E55"/>
  <c r="E54" s="1"/>
  <c r="E360"/>
  <c r="E359" s="1"/>
  <c r="E358" s="1"/>
  <c r="E357" s="1"/>
  <c r="E356" s="1"/>
  <c r="E355" s="1"/>
  <c r="E354" s="1"/>
  <c r="E353" s="1"/>
  <c r="E352" s="1"/>
  <c r="E245"/>
  <c r="E244" s="1"/>
  <c r="E243" s="1"/>
  <c r="E242" s="1"/>
  <c r="E241" s="1"/>
  <c r="E240" s="1"/>
  <c r="E239" s="1"/>
  <c r="E214"/>
  <c r="E213" s="1"/>
  <c r="E212" s="1"/>
  <c r="E211" s="1"/>
  <c r="E210" s="1"/>
  <c r="E209" s="1"/>
  <c r="E205"/>
  <c r="E204" s="1"/>
  <c r="E203" s="1"/>
  <c r="E202" s="1"/>
  <c r="E201" s="1"/>
  <c r="E200" s="1"/>
  <c r="E199" s="1"/>
  <c r="D205"/>
  <c r="E100"/>
  <c r="E99" s="1"/>
  <c r="E103"/>
  <c r="E102" s="1"/>
  <c r="E94"/>
  <c r="E93" s="1"/>
  <c r="E92" s="1"/>
  <c r="E293"/>
  <c r="E292" s="1"/>
  <c r="E291" s="1"/>
  <c r="E290" s="1"/>
  <c r="E289" s="1"/>
  <c r="E288" s="1"/>
  <c r="E286" s="1"/>
  <c r="E285" s="1"/>
  <c r="D293"/>
  <c r="D292" s="1"/>
  <c r="D291" s="1"/>
  <c r="D290" s="1"/>
  <c r="E283"/>
  <c r="E282" s="1"/>
  <c r="E281" s="1"/>
  <c r="E280" s="1"/>
  <c r="E279" s="1"/>
  <c r="E278" s="1"/>
  <c r="E277" s="1"/>
  <c r="E269" s="1"/>
  <c r="D283"/>
  <c r="D282" s="1"/>
  <c r="D281" s="1"/>
  <c r="E147"/>
  <c r="E146" s="1"/>
  <c r="E145" s="1"/>
  <c r="E144" s="1"/>
  <c r="E143" s="1"/>
  <c r="E142" s="1"/>
  <c r="D147"/>
  <c r="D146" s="1"/>
  <c r="E91" l="1"/>
  <c r="E90" s="1"/>
  <c r="F150"/>
  <c r="E98"/>
  <c r="D171"/>
  <c r="F154"/>
  <c r="F152"/>
  <c r="D176"/>
  <c r="F271"/>
  <c r="F270" s="1"/>
  <c r="F155"/>
  <c r="F153"/>
  <c r="F151"/>
  <c r="D271"/>
  <c r="D270" s="1"/>
  <c r="F146"/>
  <c r="F281"/>
  <c r="F283"/>
  <c r="F290"/>
  <c r="F291"/>
  <c r="F292"/>
  <c r="F293"/>
  <c r="F147"/>
  <c r="D289"/>
  <c r="D145"/>
  <c r="E97"/>
  <c r="E96" s="1"/>
  <c r="F282"/>
  <c r="D280"/>
  <c r="F280" s="1"/>
  <c r="E89" l="1"/>
  <c r="E88" s="1"/>
  <c r="D175"/>
  <c r="D170"/>
  <c r="F289"/>
  <c r="D288"/>
  <c r="F145"/>
  <c r="D144"/>
  <c r="D279"/>
  <c r="F279" s="1"/>
  <c r="D169" l="1"/>
  <c r="F169" s="1"/>
  <c r="F170"/>
  <c r="D174"/>
  <c r="F175"/>
  <c r="F288"/>
  <c r="F287"/>
  <c r="D143"/>
  <c r="F144"/>
  <c r="D278"/>
  <c r="F278" s="1"/>
  <c r="F174" l="1"/>
  <c r="D168"/>
  <c r="D149" s="1"/>
  <c r="F143"/>
  <c r="D142"/>
  <c r="F142" s="1"/>
  <c r="D277"/>
  <c r="F149" l="1"/>
  <c r="F277"/>
  <c r="D269"/>
  <c r="F269" s="1"/>
  <c r="D103"/>
  <c r="D94"/>
  <c r="F70" i="3"/>
  <c r="F53"/>
  <c r="F61"/>
  <c r="E259" i="4"/>
  <c r="E258" s="1"/>
  <c r="E257" s="1"/>
  <c r="E256" s="1"/>
  <c r="E255" s="1"/>
  <c r="E254" s="1"/>
  <c r="E238" s="1"/>
  <c r="E237" s="1"/>
  <c r="E236" s="1"/>
  <c r="E188"/>
  <c r="E187" s="1"/>
  <c r="E186" s="1"/>
  <c r="E185" s="1"/>
  <c r="E184" s="1"/>
  <c r="E183" s="1"/>
  <c r="E182" s="1"/>
  <c r="E181" s="1"/>
  <c r="E47"/>
  <c r="E45" s="1"/>
  <c r="F370"/>
  <c r="F369" s="1"/>
  <c r="F368" s="1"/>
  <c r="F367" s="1"/>
  <c r="F366" s="1"/>
  <c r="F365" s="1"/>
  <c r="E342"/>
  <c r="E341" s="1"/>
  <c r="E340" s="1"/>
  <c r="E339" s="1"/>
  <c r="E338" s="1"/>
  <c r="E337" s="1"/>
  <c r="E336" s="1"/>
  <c r="E350"/>
  <c r="E349" s="1"/>
  <c r="E348" s="1"/>
  <c r="E347" s="1"/>
  <c r="E346" s="1"/>
  <c r="E345" s="1"/>
  <c r="E344" s="1"/>
  <c r="E309"/>
  <c r="E308" s="1"/>
  <c r="E307" s="1"/>
  <c r="E306" s="1"/>
  <c r="E305" s="1"/>
  <c r="E304" s="1"/>
  <c r="E316"/>
  <c r="E315" s="1"/>
  <c r="E314" s="1"/>
  <c r="E313" s="1"/>
  <c r="E312" s="1"/>
  <c r="E311" s="1"/>
  <c r="E323"/>
  <c r="E322" s="1"/>
  <c r="E327"/>
  <c r="F252"/>
  <c r="F251" s="1"/>
  <c r="F250" s="1"/>
  <c r="F249" s="1"/>
  <c r="F248" s="1"/>
  <c r="F247" s="1"/>
  <c r="F228"/>
  <c r="F227" s="1"/>
  <c r="F226" s="1"/>
  <c r="F225" s="1"/>
  <c r="F224" s="1"/>
  <c r="E221"/>
  <c r="E220" s="1"/>
  <c r="E219" s="1"/>
  <c r="E218" s="1"/>
  <c r="E217" s="1"/>
  <c r="E208" s="1"/>
  <c r="F194"/>
  <c r="F193" s="1"/>
  <c r="F192" s="1"/>
  <c r="F191" s="1"/>
  <c r="E140"/>
  <c r="E139" s="1"/>
  <c r="E138" s="1"/>
  <c r="E137" s="1"/>
  <c r="E136" s="1"/>
  <c r="E135" s="1"/>
  <c r="E105" s="1"/>
  <c r="E70"/>
  <c r="E69" s="1"/>
  <c r="E67" s="1"/>
  <c r="E66" s="1"/>
  <c r="E65" s="1"/>
  <c r="D375"/>
  <c r="D374" s="1"/>
  <c r="D373" s="1"/>
  <c r="D372" s="1"/>
  <c r="D370"/>
  <c r="D369" s="1"/>
  <c r="D360"/>
  <c r="D350"/>
  <c r="D342"/>
  <c r="D327"/>
  <c r="D323"/>
  <c r="D316"/>
  <c r="D309"/>
  <c r="D259"/>
  <c r="D258" s="1"/>
  <c r="D257" s="1"/>
  <c r="D256" s="1"/>
  <c r="D255" s="1"/>
  <c r="D254" s="1"/>
  <c r="D252"/>
  <c r="D251" s="1"/>
  <c r="D250" s="1"/>
  <c r="D249" s="1"/>
  <c r="D248" s="1"/>
  <c r="D247" s="1"/>
  <c r="D245"/>
  <c r="D228"/>
  <c r="D227" s="1"/>
  <c r="D226" s="1"/>
  <c r="D225" s="1"/>
  <c r="D224" s="1"/>
  <c r="D223" s="1"/>
  <c r="D221"/>
  <c r="D214"/>
  <c r="D204"/>
  <c r="D194"/>
  <c r="D193" s="1"/>
  <c r="D192" s="1"/>
  <c r="D191" s="1"/>
  <c r="D188"/>
  <c r="D140"/>
  <c r="D132"/>
  <c r="D100"/>
  <c r="F100" s="1"/>
  <c r="D85"/>
  <c r="D84" s="1"/>
  <c r="D83" s="1"/>
  <c r="D82" s="1"/>
  <c r="D81" s="1"/>
  <c r="D80" s="1"/>
  <c r="D79" s="1"/>
  <c r="D77"/>
  <c r="D76" s="1"/>
  <c r="D75" s="1"/>
  <c r="D74" s="1"/>
  <c r="D73" s="1"/>
  <c r="D72" s="1"/>
  <c r="D65" i="3"/>
  <c r="D64" s="1"/>
  <c r="E65"/>
  <c r="E64" s="1"/>
  <c r="E79"/>
  <c r="E78" s="1"/>
  <c r="D79"/>
  <c r="E47"/>
  <c r="F27"/>
  <c r="F28"/>
  <c r="F29"/>
  <c r="F30"/>
  <c r="E26"/>
  <c r="E25" s="1"/>
  <c r="D26"/>
  <c r="D25" s="1"/>
  <c r="D33"/>
  <c r="E198" i="4" l="1"/>
  <c r="E197"/>
  <c r="D244"/>
  <c r="F245"/>
  <c r="D341"/>
  <c r="F342"/>
  <c r="D102"/>
  <c r="F102" s="1"/>
  <c r="F103"/>
  <c r="D139"/>
  <c r="F140"/>
  <c r="D213"/>
  <c r="F214"/>
  <c r="D308"/>
  <c r="F309"/>
  <c r="D322"/>
  <c r="F322" s="1"/>
  <c r="F323"/>
  <c r="D359"/>
  <c r="F360"/>
  <c r="D131"/>
  <c r="F132"/>
  <c r="D187"/>
  <c r="F188"/>
  <c r="D203"/>
  <c r="D220"/>
  <c r="F221"/>
  <c r="D315"/>
  <c r="F316"/>
  <c r="D349"/>
  <c r="F350"/>
  <c r="D93"/>
  <c r="F94"/>
  <c r="F327"/>
  <c r="F364"/>
  <c r="F363" s="1"/>
  <c r="F362" s="1"/>
  <c r="D99"/>
  <c r="D98" s="1"/>
  <c r="F98" s="1"/>
  <c r="E335"/>
  <c r="F25" i="3"/>
  <c r="D368" i="4"/>
  <c r="D367" s="1"/>
  <c r="D366" s="1"/>
  <c r="D365" s="1"/>
  <c r="E321"/>
  <c r="E320" s="1"/>
  <c r="E319" s="1"/>
  <c r="E318" s="1"/>
  <c r="D78" i="3"/>
  <c r="F26"/>
  <c r="D364" i="4" l="1"/>
  <c r="D363"/>
  <c r="E196"/>
  <c r="D243"/>
  <c r="F244"/>
  <c r="D321"/>
  <c r="D320" s="1"/>
  <c r="D92"/>
  <c r="D91" s="1"/>
  <c r="F91" s="1"/>
  <c r="F93"/>
  <c r="D348"/>
  <c r="F349"/>
  <c r="D314"/>
  <c r="F315"/>
  <c r="D219"/>
  <c r="F220"/>
  <c r="D202"/>
  <c r="D186"/>
  <c r="F187"/>
  <c r="D110"/>
  <c r="F131"/>
  <c r="D358"/>
  <c r="F359"/>
  <c r="D307"/>
  <c r="F308"/>
  <c r="D212"/>
  <c r="F213"/>
  <c r="D138"/>
  <c r="F139"/>
  <c r="D340"/>
  <c r="F341"/>
  <c r="F99"/>
  <c r="D286"/>
  <c r="E334"/>
  <c r="E33" i="3"/>
  <c r="D362" i="4" l="1"/>
  <c r="D242"/>
  <c r="F243"/>
  <c r="F321"/>
  <c r="D285"/>
  <c r="F286"/>
  <c r="D319"/>
  <c r="F320"/>
  <c r="D97"/>
  <c r="D339"/>
  <c r="F340"/>
  <c r="D137"/>
  <c r="F138"/>
  <c r="D211"/>
  <c r="F212"/>
  <c r="D306"/>
  <c r="F307"/>
  <c r="D357"/>
  <c r="F358"/>
  <c r="D109"/>
  <c r="F110"/>
  <c r="D185"/>
  <c r="F186"/>
  <c r="D201"/>
  <c r="D218"/>
  <c r="F219"/>
  <c r="D313"/>
  <c r="F314"/>
  <c r="D347"/>
  <c r="F348"/>
  <c r="F92"/>
  <c r="E333"/>
  <c r="E302"/>
  <c r="E72" i="3"/>
  <c r="E71" s="1"/>
  <c r="D72"/>
  <c r="D241" i="4" l="1"/>
  <c r="F242"/>
  <c r="D90"/>
  <c r="D346"/>
  <c r="F347"/>
  <c r="D312"/>
  <c r="F313"/>
  <c r="D217"/>
  <c r="F217" s="1"/>
  <c r="F218"/>
  <c r="D200"/>
  <c r="D184"/>
  <c r="F185"/>
  <c r="D108"/>
  <c r="F109"/>
  <c r="D356"/>
  <c r="F357"/>
  <c r="D305"/>
  <c r="F306"/>
  <c r="D210"/>
  <c r="F211"/>
  <c r="D136"/>
  <c r="F137"/>
  <c r="D338"/>
  <c r="F339"/>
  <c r="F97"/>
  <c r="D96"/>
  <c r="F96" s="1"/>
  <c r="D318"/>
  <c r="F318" s="1"/>
  <c r="F319"/>
  <c r="F285"/>
  <c r="E301"/>
  <c r="E268" s="1"/>
  <c r="D56" i="3"/>
  <c r="D55" s="1"/>
  <c r="F35"/>
  <c r="F36"/>
  <c r="E74"/>
  <c r="D74"/>
  <c r="D240" i="4" l="1"/>
  <c r="F241"/>
  <c r="D337"/>
  <c r="F338"/>
  <c r="D135"/>
  <c r="F136"/>
  <c r="D209"/>
  <c r="D208" s="1"/>
  <c r="F210"/>
  <c r="D304"/>
  <c r="F305"/>
  <c r="D355"/>
  <c r="F356"/>
  <c r="D107"/>
  <c r="F108"/>
  <c r="F184"/>
  <c r="D183"/>
  <c r="D199"/>
  <c r="D197" s="1"/>
  <c r="D311"/>
  <c r="F311" s="1"/>
  <c r="F312"/>
  <c r="D345"/>
  <c r="F346"/>
  <c r="F90"/>
  <c r="D89"/>
  <c r="D71" i="3"/>
  <c r="D54"/>
  <c r="F71"/>
  <c r="D303" i="4" l="1"/>
  <c r="F240"/>
  <c r="D239"/>
  <c r="D344"/>
  <c r="F344" s="1"/>
  <c r="F345"/>
  <c r="D106"/>
  <c r="F107"/>
  <c r="D354"/>
  <c r="F355"/>
  <c r="F304"/>
  <c r="F209"/>
  <c r="F208"/>
  <c r="F134"/>
  <c r="F135"/>
  <c r="D336"/>
  <c r="F337"/>
  <c r="F89"/>
  <c r="D88"/>
  <c r="F183"/>
  <c r="D182"/>
  <c r="E16"/>
  <c r="D47"/>
  <c r="F47" s="1"/>
  <c r="E51"/>
  <c r="D51"/>
  <c r="F239" l="1"/>
  <c r="D238"/>
  <c r="F336"/>
  <c r="D335"/>
  <c r="D353"/>
  <c r="F354"/>
  <c r="F106"/>
  <c r="D105"/>
  <c r="F105" s="1"/>
  <c r="F51"/>
  <c r="F182"/>
  <c r="D181"/>
  <c r="F181" s="1"/>
  <c r="F88"/>
  <c r="D302"/>
  <c r="F303"/>
  <c r="D198"/>
  <c r="D45"/>
  <c r="F45" s="1"/>
  <c r="F238" l="1"/>
  <c r="F87"/>
  <c r="D352"/>
  <c r="F352" s="1"/>
  <c r="F353"/>
  <c r="F198"/>
  <c r="D301"/>
  <c r="D268" s="1"/>
  <c r="F302"/>
  <c r="D334"/>
  <c r="F335"/>
  <c r="D55"/>
  <c r="E46"/>
  <c r="D46"/>
  <c r="E33"/>
  <c r="E32" s="1"/>
  <c r="E31" s="1"/>
  <c r="E38"/>
  <c r="E37" s="1"/>
  <c r="D39"/>
  <c r="E21"/>
  <c r="D22"/>
  <c r="E19" i="3"/>
  <c r="D20"/>
  <c r="F237" i="4" l="1"/>
  <c r="F236"/>
  <c r="D21"/>
  <c r="D20" s="1"/>
  <c r="F22"/>
  <c r="E20"/>
  <c r="F20" s="1"/>
  <c r="E30"/>
  <c r="F46"/>
  <c r="D38"/>
  <c r="F39"/>
  <c r="D333"/>
  <c r="F333" s="1"/>
  <c r="F334"/>
  <c r="F301"/>
  <c r="F268"/>
  <c r="F197"/>
  <c r="D196"/>
  <c r="F196" s="1"/>
  <c r="D54"/>
  <c r="F54" s="1"/>
  <c r="F55"/>
  <c r="E29"/>
  <c r="E28" s="1"/>
  <c r="F21" l="1"/>
  <c r="D37"/>
  <c r="F37" s="1"/>
  <c r="F38"/>
  <c r="E62"/>
  <c r="D62"/>
  <c r="E108" i="3"/>
  <c r="E107" s="1"/>
  <c r="E106" s="1"/>
  <c r="D108"/>
  <c r="E112"/>
  <c r="E111" s="1"/>
  <c r="E110" s="1"/>
  <c r="D112"/>
  <c r="D111" s="1"/>
  <c r="D110" s="1"/>
  <c r="E89"/>
  <c r="D89"/>
  <c r="D86" s="1"/>
  <c r="E84"/>
  <c r="D84"/>
  <c r="E82"/>
  <c r="D82"/>
  <c r="E69"/>
  <c r="D69"/>
  <c r="D68" s="1"/>
  <c r="D67" s="1"/>
  <c r="E60"/>
  <c r="E59" s="1"/>
  <c r="D60"/>
  <c r="D59" s="1"/>
  <c r="D58" s="1"/>
  <c r="E52"/>
  <c r="D52"/>
  <c r="D51" s="1"/>
  <c r="D49"/>
  <c r="D47"/>
  <c r="E41"/>
  <c r="D41"/>
  <c r="E32"/>
  <c r="E31" s="1"/>
  <c r="D32"/>
  <c r="D31" s="1"/>
  <c r="D19"/>
  <c r="D16" i="4"/>
  <c r="F16" s="1"/>
  <c r="D33"/>
  <c r="F33" s="1"/>
  <c r="D70"/>
  <c r="D69" l="1"/>
  <c r="F69" s="1"/>
  <c r="F70"/>
  <c r="D81" i="3"/>
  <c r="E77"/>
  <c r="E76" s="1"/>
  <c r="E68"/>
  <c r="F69"/>
  <c r="D15" i="4"/>
  <c r="D53"/>
  <c r="D44" s="1"/>
  <c r="F62"/>
  <c r="E58" i="3"/>
  <c r="F60"/>
  <c r="E51"/>
  <c r="F51" s="1"/>
  <c r="F52"/>
  <c r="D46"/>
  <c r="D40" s="1"/>
  <c r="D18" s="1"/>
  <c r="E46"/>
  <c r="E40" s="1"/>
  <c r="D32" i="4"/>
  <c r="F32" s="1"/>
  <c r="E53"/>
  <c r="F53" s="1"/>
  <c r="E15"/>
  <c r="F15" s="1"/>
  <c r="D77" i="3"/>
  <c r="D76" s="1"/>
  <c r="E105"/>
  <c r="E104" s="1"/>
  <c r="E101" s="1"/>
  <c r="F19"/>
  <c r="F20"/>
  <c r="F22"/>
  <c r="F31"/>
  <c r="F32"/>
  <c r="F33"/>
  <c r="F34"/>
  <c r="F41"/>
  <c r="F42"/>
  <c r="F47"/>
  <c r="F48"/>
  <c r="F49"/>
  <c r="F50"/>
  <c r="D67" i="4" l="1"/>
  <c r="F67" s="1"/>
  <c r="E67" i="3"/>
  <c r="F67" s="1"/>
  <c r="F68"/>
  <c r="D14" i="4"/>
  <c r="D43"/>
  <c r="F58" i="3"/>
  <c r="F59"/>
  <c r="E44" i="4"/>
  <c r="F44" s="1"/>
  <c r="F46" i="3"/>
  <c r="F77"/>
  <c r="F76"/>
  <c r="D31" i="4"/>
  <c r="F31" s="1"/>
  <c r="D66"/>
  <c r="F66" s="1"/>
  <c r="E14"/>
  <c r="F40" i="3"/>
  <c r="D16"/>
  <c r="E13" i="4" l="1"/>
  <c r="F14"/>
  <c r="D13"/>
  <c r="D42"/>
  <c r="E18" i="3"/>
  <c r="E16" s="1"/>
  <c r="F16" s="1"/>
  <c r="E43" i="4"/>
  <c r="F43" s="1"/>
  <c r="D65"/>
  <c r="F65" s="1"/>
  <c r="D30"/>
  <c r="F30" s="1"/>
  <c r="D107" i="3"/>
  <c r="D106" s="1"/>
  <c r="F13" i="4" l="1"/>
  <c r="E42"/>
  <c r="D12"/>
  <c r="F18" i="3"/>
  <c r="D105"/>
  <c r="D104" s="1"/>
  <c r="E12" i="4"/>
  <c r="D29"/>
  <c r="E180"/>
  <c r="F12" l="1"/>
  <c r="F42"/>
  <c r="E27"/>
  <c r="E25" s="1"/>
  <c r="D28"/>
  <c r="F28" s="1"/>
  <c r="F29"/>
  <c r="D11"/>
  <c r="D27"/>
  <c r="D25" s="1"/>
  <c r="D101" i="3"/>
  <c r="F101" s="1"/>
  <c r="F104"/>
  <c r="E11" i="4"/>
  <c r="E10"/>
  <c r="E179"/>
  <c r="E26" l="1"/>
  <c r="F11"/>
  <c r="F27"/>
  <c r="F26" s="1"/>
  <c r="D10"/>
  <c r="F10" s="1"/>
  <c r="E9"/>
  <c r="E8" s="1"/>
  <c r="D26"/>
  <c r="E7" l="1"/>
  <c r="E5" s="1"/>
  <c r="D9"/>
  <c r="F9" s="1"/>
  <c r="D180"/>
  <c r="F180" s="1"/>
  <c r="D8" l="1"/>
  <c r="F8" s="1"/>
  <c r="D179"/>
  <c r="F179" s="1"/>
  <c r="F25"/>
  <c r="D7" l="1"/>
  <c r="F7" s="1"/>
  <c r="D5" l="1"/>
  <c r="F5" s="1"/>
</calcChain>
</file>

<file path=xl/sharedStrings.xml><?xml version="1.0" encoding="utf-8"?>
<sst xmlns="http://schemas.openxmlformats.org/spreadsheetml/2006/main" count="1148" uniqueCount="717">
  <si>
    <t>383</t>
  </si>
  <si>
    <t>4</t>
  </si>
  <si>
    <t>назначения</t>
  </si>
  <si>
    <t>КОДЫ</t>
  </si>
  <si>
    <t xml:space="preserve"> Наименование показателя</t>
  </si>
  <si>
    <t>в том числе:</t>
  </si>
  <si>
    <t>финансирования</t>
  </si>
  <si>
    <t>Код</t>
  </si>
  <si>
    <t>стро-</t>
  </si>
  <si>
    <t>ки</t>
  </si>
  <si>
    <t>500</t>
  </si>
  <si>
    <t>520</t>
  </si>
  <si>
    <t>620</t>
  </si>
  <si>
    <t>Изменение остатков средств</t>
  </si>
  <si>
    <t>х</t>
  </si>
  <si>
    <t>Результат исполнения бюджета (дефицит / профицит)</t>
  </si>
  <si>
    <t>0503117</t>
  </si>
  <si>
    <t xml:space="preserve">Неисполненные </t>
  </si>
  <si>
    <t>Исполнено</t>
  </si>
  <si>
    <t xml:space="preserve"> 2. Расходы бюджета</t>
  </si>
  <si>
    <t>5</t>
  </si>
  <si>
    <t>6</t>
  </si>
  <si>
    <t>1. Доходы бюджета</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</si>
  <si>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</si>
  <si>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</si>
  <si>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</si>
  <si>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</si>
  <si>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</si>
  <si>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</si>
  <si>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</si>
  <si>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</si>
  <si>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 xml:space="preserve">Код дохода </t>
  </si>
  <si>
    <t>Наименование</t>
  </si>
  <si>
    <t>Доходы бюджета – всего</t>
  </si>
  <si>
    <t>НАЛОГОВЫЕ И НЕНАЛОГОВЫЕ ДОХОДЫ</t>
  </si>
  <si>
    <t>НАЛОГИ НА ПРИБЫЛЬ, ДОХОДЫ</t>
  </si>
  <si>
    <t>Налог на доходы физических лиц</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</si>
  <si>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</si>
  <si>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</si>
  <si>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</si>
  <si>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</si>
  <si>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поселений</t>
  </si>
  <si>
    <t>Земельный налог</t>
  </si>
  <si>
    <t>Земельный налог, взимаемый по ставкам, установленным в соответствии с подпунктом 1 пункта 1 статьи 394 Налогового кодекса Российской Федерации</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</si>
  <si>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</si>
  <si>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</si>
  <si>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поселений</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</si>
  <si>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</si>
  <si>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</si>
  <si>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</si>
  <si>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</si>
  <si>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ГОСУДАРСТВЕННАЯ ПОШЛИНА</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</si>
  <si>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</si>
  <si>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</si>
  <si>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БЕЗВОЗМЕЗДНЫЕ ПОСТУПЛЕНИЯ</t>
  </si>
  <si>
    <t>БЕЗВОЗМЕЗДНЫЕ ПОСТУПЛЕНИЯ ОТ ДРУГИХ БЮДЖЕТОВ БЮДЖЕТНОЙ СИСТЕМЫ РОССИЙСКОЙ ФЕДЕРАЦИИ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</si>
  <si>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</si>
  <si>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</si>
  <si>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Субвенции бюджетам поселений на осуществление первичного воинского учета на территориях, где отсутствуют военные комиссариаты</t>
  </si>
  <si>
    <t>Субвенции местным бюджетам на выполнение передаваемых полномочий субъектов Российской Федерации</t>
  </si>
  <si>
    <t>Субвенции бюджетам поселений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</si>
  <si>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</si>
  <si>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</si>
  <si>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</si>
  <si>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ДОХОДЫ ОТ ИСПОЛЬЗОВАНИЯ ИМУЩЕСТВА, НАХОДЯЩЕГОСЯ В ГОСУДАРСТВЕННОЙ И МУНИЦИПАЛЬНОЙ СОБСТВЕННОСТИ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</si>
  <si>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</si>
  <si>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</si>
  <si>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</si>
  <si>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</si>
  <si>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</si>
  <si>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</si>
  <si>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</si>
  <si>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</si>
  <si>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</si>
  <si>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</si>
  <si>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</si>
  <si>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</si>
  <si>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</si>
  <si>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000 01 00 00 00 00 0000 000</t>
  </si>
  <si>
    <t>-</t>
  </si>
  <si>
    <t>Наименование показателя</t>
  </si>
  <si>
    <t>Код строки</t>
  </si>
  <si>
    <t>Код расхода по бюджетной классификации</t>
  </si>
  <si>
    <t>Утвержденные бюджетные назначения</t>
  </si>
  <si>
    <t>Неисполненные назначения</t>
  </si>
  <si>
    <t>Расходы бюджета – всего</t>
  </si>
  <si>
    <t>Общегосударственные вопросы</t>
  </si>
  <si>
    <t>951  0100  0000000  000  000</t>
  </si>
  <si>
    <t>Функционирование высшего должностного лица субъекта Российской Федерации и муниципального образования</t>
  </si>
  <si>
    <t>951  0102  0000000  000  000</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</si>
  <si>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</si>
  <si>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</si>
  <si>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</si>
  <si>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</si>
  <si>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</si>
  <si>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</si>
  <si>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951  0104  0000000  000  000</t>
  </si>
  <si>
    <t>Оплата работ, услуг</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</si>
  <si>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</si>
  <si>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</si>
  <si>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</si>
  <si>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</si>
  <si>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</si>
  <si>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</si>
  <si>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Поступление нефинансовых активов</t>
  </si>
  <si>
    <t>Увеличение стоимости материальных запасов</t>
  </si>
  <si>
    <t>Межбюджетные трансферты</t>
  </si>
  <si>
    <t>Безвозмездные перечисления бюджетам</t>
  </si>
  <si>
    <t>Резервные фонды</t>
  </si>
  <si>
    <t>951  0111  0000000  000  000</t>
  </si>
  <si>
    <t>Другие общегосударственные вопросы</t>
  </si>
  <si>
    <t>951  0113  0000000  000  000</t>
  </si>
  <si>
    <t>Национальная оборона</t>
  </si>
  <si>
    <t>951  0200  0000000  000  000</t>
  </si>
  <si>
    <t>951  0203  0000000  000  000</t>
  </si>
  <si>
    <t>Национальная безопасность и правоохранительная деятельность</t>
  </si>
  <si>
    <t>951  0300  0000000  000  000</t>
  </si>
  <si>
    <t>Защита населения и территории от чрезвычайных ситуаций природного и техногенного характера, гражданская оборона</t>
  </si>
  <si>
    <t>951  0309  0000000  000  000</t>
  </si>
  <si>
    <t>Жилищно-коммунальное хозяйство</t>
  </si>
  <si>
    <t>951  0500  0000000  000  000</t>
  </si>
  <si>
    <t>Благоустройство</t>
  </si>
  <si>
    <t>951  0503  0000000  000  000</t>
  </si>
  <si>
    <t>Культура, кинематография</t>
  </si>
  <si>
    <t>951  0800  0000000  000  000</t>
  </si>
  <si>
    <t>Культура</t>
  </si>
  <si>
    <t>951  0801  0000000  000  000</t>
  </si>
  <si>
    <t>Физическая культура и спорт</t>
  </si>
  <si>
    <t>951  1100  0000000  000  000</t>
  </si>
  <si>
    <t>Массовый спорт</t>
  </si>
  <si>
    <t>951  1102  0000000  000  000</t>
  </si>
  <si>
    <t>04227172</t>
  </si>
  <si>
    <t>951</t>
  </si>
  <si>
    <t xml:space="preserve"> </t>
  </si>
  <si>
    <t>3. Источники финансирования дефицита бюджета</t>
  </si>
  <si>
    <t>Закупка товаров, работ и услуг для государственных (муниципальных) нужд</t>
  </si>
  <si>
    <t>Иные закупки товаров, работ и услуг для государственных (муниципальных) нужд</t>
  </si>
  <si>
    <t>Прочая закупка товаров, работ и услуг для государственных (муниципальных) нужд</t>
  </si>
  <si>
    <t>Иные бюджетные ассигнования</t>
  </si>
  <si>
    <t>Уплата налогов, сборов и иных платежей</t>
  </si>
  <si>
    <t>Закупка товаров, работ и услуг для государственных нужд</t>
  </si>
  <si>
    <t>Проведение выборов и референдумов</t>
  </si>
  <si>
    <t>Проведение выборов главы муниципального образования</t>
  </si>
  <si>
    <t>Проведение выборов в представительные органы муниципального образования</t>
  </si>
  <si>
    <t>951  0107  0200000  000  000</t>
  </si>
  <si>
    <t>951  0107  0000000  000  000</t>
  </si>
  <si>
    <t>951  0107  0200900  000  000</t>
  </si>
  <si>
    <t>951  0107  0200900  200  000</t>
  </si>
  <si>
    <t>951  0107  0200900  240  000</t>
  </si>
  <si>
    <t>951  0107  0200900  244  000</t>
  </si>
  <si>
    <t>951  0107  0200900  244  200</t>
  </si>
  <si>
    <t>951  0107  0200900  244  290</t>
  </si>
  <si>
    <t>951  0107  0201000  244  290</t>
  </si>
  <si>
    <t>951  0107  0201000  000  000</t>
  </si>
  <si>
    <t>951  0107  0201000  200  000</t>
  </si>
  <si>
    <t>951  0107  0201000  240  000</t>
  </si>
  <si>
    <t>951  0107  0201000  244  000</t>
  </si>
  <si>
    <t>951  0107  0201000  244  200</t>
  </si>
  <si>
    <t>Резервные средства</t>
  </si>
  <si>
    <t>Безвозмездные перечисления организациям</t>
  </si>
  <si>
    <t>Расходы на выплаты персоналу государственных (муниципальных) органов</t>
  </si>
  <si>
    <t>Обеспечение проведения выборов и референдумов</t>
  </si>
  <si>
    <t>Национальная экономика</t>
  </si>
  <si>
    <t>951  0400  0000000  000  000</t>
  </si>
  <si>
    <t>Дорожное хозяйство (дорожные фонды)</t>
  </si>
  <si>
    <t>951  0409  0000000  000  000</t>
  </si>
  <si>
    <t>Социальная политика</t>
  </si>
  <si>
    <t>951  1000  0000000  000  000</t>
  </si>
  <si>
    <t>Социальное обеспечение и иные выплаты населению</t>
  </si>
  <si>
    <t>Социальное обеспечение</t>
  </si>
  <si>
    <t xml:space="preserve">Пенсии, пособия, выплачиваемые организациями
сектора государственного управления
</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</si>
  <si>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</si>
  <si>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</si>
  <si>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</si>
  <si>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поселений</t>
  </si>
  <si>
    <t>Налог, взимаемый с налогоплательщиков, выбравших в качестве объекта налогообложения доходы (за налоговые периоды, истекшие до 1 января 2011 года)</t>
  </si>
  <si>
    <t>010</t>
  </si>
  <si>
    <t>ШТРАФЫ, САКЦИИ, ВОЗМЕЩЕНИЕ УЩЕРБА</t>
  </si>
  <si>
    <t>Прочие поступления от денежных взысканий (штрафов) и иных сумм в возмещение ущерба</t>
  </si>
  <si>
    <t xml:space="preserve">Прочие поступления от денежных взысканий (штрафов) и иных сумм в возмещение ущерба, зачисляемые в бюджеты поселений </t>
  </si>
  <si>
    <t>Единый сельскохозяйственный налог</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</si>
  <si>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</si>
  <si>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</si>
  <si>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</si>
  <si>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бюджетным учреждениям</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</si>
  <si>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РФ</t>
  </si>
  <si>
    <t>НАЛОГИ НА ТОВАРЫ (РАБОТЫ, УСЛУГИ), РЕАЛИЗУЕМЫЕ НА ТЕРРИТОРИИ РОССИЙСКОЙ ФЕДЕРАЦИИ</t>
  </si>
  <si>
    <t>Акцизы по подакцизным товаром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</si>
  <si>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</si>
  <si>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(или)карбюраторных (инжекторных) двигателей,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</si>
  <si>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</si>
  <si>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</si>
  <si>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</si>
  <si>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</si>
  <si>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</si>
  <si>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Обеспечение функционирования Главы Пролетарского сельского поселения</t>
  </si>
  <si>
    <t xml:space="preserve">951  0102  8800000  000  000 </t>
  </si>
  <si>
    <t>Глава муниципального образования Пролетарского сельского поселения</t>
  </si>
  <si>
    <t>951  0102  8810000  000  000</t>
  </si>
  <si>
    <t>951  0102  8810011  000  000</t>
  </si>
  <si>
    <t>951  0102  8810011  100  000</t>
  </si>
  <si>
    <t xml:space="preserve">Расходы на выплаты персоналу государственных
(муниципальных) органов
</t>
  </si>
  <si>
    <t>951  0102  8810011  120  000</t>
  </si>
  <si>
    <t>951  0102  8810011  121  000</t>
  </si>
  <si>
    <t>951  0102  8810011  121  200</t>
  </si>
  <si>
    <t>951  0102  8810011  121  210</t>
  </si>
  <si>
    <t>951  0102  8810011  121  211</t>
  </si>
  <si>
    <t xml:space="preserve">Иные выплаты персоналу государственных (муниципальных)
органов, за исключением фонда оплаты труда
</t>
  </si>
  <si>
    <t>951  0102  8810011  122  000</t>
  </si>
  <si>
    <t>951  0102  8810011  122  200</t>
  </si>
  <si>
    <t>951  0102  8810011  122  210</t>
  </si>
  <si>
    <t>951  0102  8810011  122  212</t>
  </si>
  <si>
    <t>951  0102  8810011  122  213</t>
  </si>
  <si>
    <t>951  0102  8810011  121  213</t>
  </si>
  <si>
    <t>951  0104  0100000  000  000</t>
  </si>
  <si>
    <t>Муниципальная программа Пролетарского сельского поселения  «Управление муниципальными финансами»</t>
  </si>
  <si>
    <t>Подпрограмма« Нормативно-методическое обеспечение и организация бюджетного процесса»</t>
  </si>
  <si>
    <t>951  0104  0120000  000  000</t>
  </si>
  <si>
    <t>951  0104  0120011  000  000</t>
  </si>
  <si>
    <t>951  0104  0120011  100  000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</si>
  <si>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</si>
  <si>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</si>
  <si>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951  0104  0120011  120  000</t>
  </si>
  <si>
    <t>Фонд оплаты труда государственных (муниципальных) органов и взносы по обязательному социальному страхованию</t>
  </si>
  <si>
    <t xml:space="preserve">Фонд оплаты труда государственных (муниципальных) органов и взносы по обязательному социальному страхованию
</t>
  </si>
  <si>
    <t>951  0104  0120011  121  000</t>
  </si>
  <si>
    <t>951  0104  0120011  121  200</t>
  </si>
  <si>
    <t>951  0104  0120011  121  210</t>
  </si>
  <si>
    <t>951  0104  0120011  121  211</t>
  </si>
  <si>
    <t>951  0104  0120011  121  213</t>
  </si>
  <si>
    <t>Иные выплаты персоналу государственных (муниципальных)
органов, за исключением фонда оплаты труда</t>
  </si>
  <si>
    <t>951  0104  0120011  122  000</t>
  </si>
  <si>
    <t>951  0104  0120011  122  200</t>
  </si>
  <si>
    <t>951  0104  0120011  122  210</t>
  </si>
  <si>
    <t>951  0104  0120011  122  212</t>
  </si>
  <si>
    <t>951  0104  0120011  122  213</t>
  </si>
  <si>
    <t>951  0104  0120019  000  000</t>
  </si>
  <si>
    <t>951  0104  0120019  200  000</t>
  </si>
  <si>
    <t>Закупка товаров, работ, услуг в сфере информационно-куммуникуционных технологий</t>
  </si>
  <si>
    <t>951  0104  0120019  242  000</t>
  </si>
  <si>
    <t>951  0104  0120019  242  200</t>
  </si>
  <si>
    <t>951  0104  0120019  242  220</t>
  </si>
  <si>
    <t>951  0104  0120019  242  221</t>
  </si>
  <si>
    <t>951  0104  0120019  242  225</t>
  </si>
  <si>
    <t xml:space="preserve">Прочая закупка товаров, работ и услуг для обеспечения государственных (муниципальных) нужд
</t>
  </si>
  <si>
    <t>951  0104  0120019  242  226</t>
  </si>
  <si>
    <t>951  0104  0120019  242  300</t>
  </si>
  <si>
    <t>951  0104  0120019  242  340</t>
  </si>
  <si>
    <t>951  0104  0120019  244  000</t>
  </si>
  <si>
    <t>951  0104  0120019  244  200</t>
  </si>
  <si>
    <t>951  0104  0120019  244  220</t>
  </si>
  <si>
    <t>951  0104  0120019  244  222</t>
  </si>
  <si>
    <t>951  0104  0120019  244  223</t>
  </si>
  <si>
    <t>951  0104  0120019  244  225</t>
  </si>
  <si>
    <t>951  0104  0120019  244  226</t>
  </si>
  <si>
    <t>951  0104  0120019  244  290</t>
  </si>
  <si>
    <t>951  0104  0120019  244  300</t>
  </si>
  <si>
    <t>951  0104  0120019  244  340</t>
  </si>
  <si>
    <t>951  0104  0128501  000  000</t>
  </si>
  <si>
    <t>951  0104  0128501  500  000</t>
  </si>
  <si>
    <t>951  0104  0128501  540  000</t>
  </si>
  <si>
    <t>951  0104  0128501  540  200</t>
  </si>
  <si>
    <t>951  0104  0128501  540  250</t>
  </si>
  <si>
    <t>Перечисления другим бюджетам Бюджетной
системы Российской Федерации</t>
  </si>
  <si>
    <t>951  0104  0128501  540  251</t>
  </si>
  <si>
    <t>951  0104  0120019  240  000</t>
  </si>
  <si>
    <t>Непрограммные расходы органов местного самоуправления</t>
  </si>
  <si>
    <t>Непрограммные расходы</t>
  </si>
  <si>
    <t>951  0104  9990000  000  000</t>
  </si>
  <si>
    <t>951  0104  9997239  000  000</t>
  </si>
  <si>
    <t>951  0104  9997239  200  000</t>
  </si>
  <si>
    <t>951  0104  9997239  240  000</t>
  </si>
  <si>
    <t>951  0104  9997239  244  000</t>
  </si>
  <si>
    <t>951  0104  9997239  244  300</t>
  </si>
  <si>
    <t>951  0104  9997239  244  340</t>
  </si>
  <si>
    <t>951  0111  9900000  000  000</t>
  </si>
  <si>
    <t>Финансовое обеспечение непредвиденных расходов</t>
  </si>
  <si>
    <t>951  0111  9910000  000  000</t>
  </si>
  <si>
    <t>951  0111  9919030  000  000</t>
  </si>
  <si>
    <t>951  0111  9919030  800  000</t>
  </si>
  <si>
    <t>951  0111  9919030  870  000</t>
  </si>
  <si>
    <t>951  0111  9919030  870  200</t>
  </si>
  <si>
    <t>951  0111  9919030  870  290</t>
  </si>
  <si>
    <t>951  0113  0120000  000  000</t>
  </si>
  <si>
    <t>951  0113  0100000  000  000</t>
  </si>
  <si>
    <t>951  0113  0129999  000  000</t>
  </si>
  <si>
    <t>951  0113  0129999  800  000</t>
  </si>
  <si>
    <t>951  0113  0129999  850  000</t>
  </si>
  <si>
    <t>Муниципальная программа  Пролетарского сельского поселения «Муниципальная политика»</t>
  </si>
  <si>
    <t>951  0113  0200000  000  000</t>
  </si>
  <si>
    <t>951  0113  0210000  000  000</t>
  </si>
  <si>
    <t>951  0113  0212001  000  000</t>
  </si>
  <si>
    <t>951  0113  0212001  200  000</t>
  </si>
  <si>
    <t>951  0113  0212001  240  000</t>
  </si>
  <si>
    <t>951  0113  0212001  244  000</t>
  </si>
  <si>
    <t>951  0113  0212001  244  200</t>
  </si>
  <si>
    <t>951  0113  0212001  244  226</t>
  </si>
  <si>
    <t>951  0113  0212001  244  220</t>
  </si>
  <si>
    <t>Подпрограмма «Обеспечение реализации муниципальной программы  Пролетарского сельского поселения «Муниципальная политика»</t>
  </si>
  <si>
    <t>951  0113  0220000  000  000</t>
  </si>
  <si>
    <t>951  0113  0222002  000  000</t>
  </si>
  <si>
    <t>951  0113  0222002  200  000</t>
  </si>
  <si>
    <t>951  0113  0222002  240  000</t>
  </si>
  <si>
    <t>951  0113  0222002  244  000</t>
  </si>
  <si>
    <t>951  0113  0222002  244  200</t>
  </si>
  <si>
    <t>951  0113  0222002  244  220</t>
  </si>
  <si>
    <t>951  0113  0222002  244  226</t>
  </si>
  <si>
    <t>Мобилизационная и вневойсковая подготовка</t>
  </si>
  <si>
    <t>951  0203  9900000  000  000</t>
  </si>
  <si>
    <t>951  0203  9990000  000  000</t>
  </si>
  <si>
    <t>951  0203  9995118  000  000</t>
  </si>
  <si>
    <t>951  0203  9995118  100  000</t>
  </si>
  <si>
    <t>951  0203  9995118  120  000</t>
  </si>
  <si>
    <t>951  0203  9995118  121  000</t>
  </si>
  <si>
    <t>951  0203  9995118  121  200</t>
  </si>
  <si>
    <t>951  0203  9995118  121  210</t>
  </si>
  <si>
    <t>951  0203  9995118  121  211</t>
  </si>
  <si>
    <t>951  0203  9995118  121  213</t>
  </si>
  <si>
    <t>951  0203  9995118  200  000</t>
  </si>
  <si>
    <t>Расходы на выплаты по оплате труда работников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t>
  </si>
  <si>
    <t xml:space="preserve">Расходы на обеспечение функций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</si>
  <si>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</si>
  <si>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8.1- 8.3, частью 2 статьи 9.1, статьей 9.3 Областного закона от 25 октября 2002 года № 273-ЗС «Об административных правонарушениях» в рамках непрограммных расходов органа местного самоуправления Пролетарского сельского поселения </t>
  </si>
  <si>
    <t xml:space="preserve">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t>
  </si>
  <si>
    <t xml:space="preserve">Мероприятия по повышению квалификации муниципальных служащих в рамках подпрограммы «Развитие муниципального управления и муниципальной службы в Пролетарском сельском поселении» муниципальной программы  Пролетарского сельского поселения «Муниципальная политика» </t>
  </si>
  <si>
    <t xml:space="preserve">Расходы на осуществление полномочий по осуществлению первичного воинского учета  на территориях, где отсутствуют военные комиссариаты в рамках непрограммных расходов органа местного самоуправления Пролетарского сельского поселения </t>
  </si>
  <si>
    <t>951  0203  9995118  240  000</t>
  </si>
  <si>
    <t>951  0203  9995118  244  000</t>
  </si>
  <si>
    <t>951  0203  9995118  244  300</t>
  </si>
  <si>
    <t>951  0203  9995118  244  340</t>
  </si>
  <si>
    <t>Муниципальная программа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</si>
  <si>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951  0309  0300000  000  000</t>
  </si>
  <si>
    <t>Подпрограмма «Пожарная безопасность»</t>
  </si>
  <si>
    <t>951  0309  0310000  000  000</t>
  </si>
  <si>
    <t xml:space="preserve">Мероприятия по повышению уровня пожарной безопасности населения и территории поселения в рамках подпрограммы «Пожарная безопасность»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</si>
  <si>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951  0309  0312003  000  000</t>
  </si>
  <si>
    <t>951  0309  0312003  200  000</t>
  </si>
  <si>
    <t>951  0309  0312003  240  000</t>
  </si>
  <si>
    <t>951  0309  0312003  244  000</t>
  </si>
  <si>
    <t>951  0309  0312003  244  200</t>
  </si>
  <si>
    <t>951  0309  0312003  244  220</t>
  </si>
  <si>
    <t>951  0309  0312003  244  225</t>
  </si>
  <si>
    <t>Официальная публикация нормативно-правовых актов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</si>
  <si>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 xml:space="preserve">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</si>
  <si>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951  0309  0312003  244  226</t>
  </si>
  <si>
    <t>Подпрограмма «Защита от чрезвычайных ситуаций»</t>
  </si>
  <si>
    <t>951  0309  0320000  000  000</t>
  </si>
  <si>
    <t>Мероприятия по предупреждению чрезвычайных ситуаций и пропаганде среди населения безопасности жизнедеятельности, обучение действиям при возникновении чрезвычайных ситуаций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</si>
  <si>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951  0309  0322004  000  000</t>
  </si>
  <si>
    <t>951  0309  0322004  200  000</t>
  </si>
  <si>
    <t>951  0309  0322004  240  000</t>
  </si>
  <si>
    <t>951  0309  0322004  244  000</t>
  </si>
  <si>
    <t>951  0309  0322004  244  200</t>
  </si>
  <si>
    <t>951  0309  0322004  244  220</t>
  </si>
  <si>
    <t>951  0309  0322004  244  225</t>
  </si>
  <si>
    <t>951  0309  0322004  244  226</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</si>
  <si>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</si>
  <si>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951  0309  0328501  000  000</t>
  </si>
  <si>
    <t>951  0309  0328501  500  000</t>
  </si>
  <si>
    <t>951  0309  0328501  540  000</t>
  </si>
  <si>
    <t>951  0309  0328501  540  200</t>
  </si>
  <si>
    <t>951  0309  0328501  540  250</t>
  </si>
  <si>
    <t>951  0309  0328501  540  251</t>
  </si>
  <si>
    <t>Подпрограмма «Обеспечение безопасности на водных объектах»</t>
  </si>
  <si>
    <t xml:space="preserve">Мероприятия по предупреждению происшествий на водных объектах в рамках подпрограммы «Обеспечение безопасности на водных объектах»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</si>
  <si>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951  0309  0332005  000  000</t>
  </si>
  <si>
    <t>951  0309  0332005  200  000</t>
  </si>
  <si>
    <t>951  0309  0332005  240  000</t>
  </si>
  <si>
    <t>951  0309  0332005  244  000</t>
  </si>
  <si>
    <t>951  0309  0332005  244  340</t>
  </si>
  <si>
    <t>951  0309  0332005  244  300</t>
  </si>
  <si>
    <t>Муниципальная программа Пролетарского сельского поселения «Развитие транспортной системы»</t>
  </si>
  <si>
    <t>951  0409  0400000  000  000</t>
  </si>
  <si>
    <t>Подпрограмма "Развитие транспортной инфраструктуры Пролетарского сельского поселения "</t>
  </si>
  <si>
    <t>951  0409  0410000  000  000</t>
  </si>
  <si>
    <t>951  0409  0412006  000  000</t>
  </si>
  <si>
    <t>951  0409  0412006  200  000</t>
  </si>
  <si>
    <t>951  0409  0412006  240  000</t>
  </si>
  <si>
    <t>951  0409  0412006  244  000</t>
  </si>
  <si>
    <t>951  0409  0412006  244  200</t>
  </si>
  <si>
    <t>951  0409  0412006  244  220</t>
  </si>
  <si>
    <t>951  0309  0330000  000  000</t>
  </si>
  <si>
    <t>951  0409  0412006  244  225</t>
  </si>
  <si>
    <t>951  0409  0412014  000  000</t>
  </si>
  <si>
    <t>951  0409  0412014  200  000</t>
  </si>
  <si>
    <t>951  0409  0412014  240  000</t>
  </si>
  <si>
    <t>951  0409  0412014  244  000</t>
  </si>
  <si>
    <t>951  0409  0412014  244  200</t>
  </si>
  <si>
    <t>951  0409  0412014  244  220</t>
  </si>
  <si>
    <t>951  0409  0412014  244  225</t>
  </si>
  <si>
    <t>951  0409  0417351  000  000</t>
  </si>
  <si>
    <t>951  0409  0417351  200  000</t>
  </si>
  <si>
    <t>951  0409  0417351  240  000</t>
  </si>
  <si>
    <t>951  0409  0417351  244  000</t>
  </si>
  <si>
    <t>951  0409  0417351  244  200</t>
  </si>
  <si>
    <t>951  0409  0417351  244  220</t>
  </si>
  <si>
    <t>951  0409  0417351  244  225</t>
  </si>
  <si>
    <t>Подпрограмма «Благоустройство территории Пролетарского сельского поселения»</t>
  </si>
  <si>
    <t>951  0503  0520000  000  000</t>
  </si>
  <si>
    <t xml:space="preserve">Мероприятия по организации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</si>
  <si>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951  0503  0522008  000  000</t>
  </si>
  <si>
    <t>951  0503  0522008  200  000</t>
  </si>
  <si>
    <t>951  0503  0522008  240  000</t>
  </si>
  <si>
    <t>951  0503  0522008  244  000</t>
  </si>
  <si>
    <t>951  0503  0522008  244  200</t>
  </si>
  <si>
    <t>951  0503  0522008  244  220</t>
  </si>
  <si>
    <t>951  0503  0522008  244  223</t>
  </si>
  <si>
    <t>Мероприятия по техническому обслуживанию линий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</si>
  <si>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951  0503  0522009  000  000</t>
  </si>
  <si>
    <t>951  0503  0522009  200  000</t>
  </si>
  <si>
    <t>951  0503  0522009  240  000</t>
  </si>
  <si>
    <t>951  0503  0522009  244  000</t>
  </si>
  <si>
    <t>951  0503  0522009  244  200</t>
  </si>
  <si>
    <t>951  0503  0522009  244  220</t>
  </si>
  <si>
    <t>951  0503  0522009  244  225</t>
  </si>
  <si>
    <t xml:space="preserve">Мероприятия по содержанию и ремонту объектов благоустройства и мест общего пользования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</si>
  <si>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951  0503  0522010  000  000</t>
  </si>
  <si>
    <t>951  0503  0522010  200  000</t>
  </si>
  <si>
    <t>951  0503  0522010  240  000</t>
  </si>
  <si>
    <t>951  0503  0522010  244  000</t>
  </si>
  <si>
    <t>951  0503  0522010  244  200</t>
  </si>
  <si>
    <t>951  0503  0522010  244  220</t>
  </si>
  <si>
    <t>951  0503  0522010  244  225</t>
  </si>
  <si>
    <t>951  0503  0522010  244  226</t>
  </si>
  <si>
    <t>951  0503  0522010  244  290</t>
  </si>
  <si>
    <t>951  0503  0522010  244  300</t>
  </si>
  <si>
    <t>951  0503  0522010  244  340</t>
  </si>
  <si>
    <t>Муниципальная программа Пролетарского сельского поселения «Развитие культуры»</t>
  </si>
  <si>
    <t>951  0801  0600000  000  000</t>
  </si>
  <si>
    <t>Подпрограмма «Развитие библиотечного дела»</t>
  </si>
  <si>
    <t xml:space="preserve">Расходы на обеспечение деятельности (оказание услуг) муниципальных учреждений Пролетарского сельского поселения в рамках подпрограммы «Развитие библиотечного дела» муниципальной программы Пролетарского сельского поселения «Развитие культуры» </t>
  </si>
  <si>
    <t>951  0801  0610000  000  000</t>
  </si>
  <si>
    <t>951  0801  0610059  000  000</t>
  </si>
  <si>
    <t>Предоставление субсидий бюджетным, автономным
учреждениям и иным некоммерческим организациям</t>
  </si>
  <si>
    <t>951  0801  0610059  600  000</t>
  </si>
  <si>
    <t>951  0801  0610059  610  000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</si>
  <si>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</si>
  <si>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951  0801  0610059  611  000</t>
  </si>
  <si>
    <t>951  0801  0610059  611  200</t>
  </si>
  <si>
    <t>951  0801  0610059  611  240</t>
  </si>
  <si>
    <t xml:space="preserve">Безвозмездные перечисления государственным
и муниципальным организациям
</t>
  </si>
  <si>
    <t>951  0801  0610059  611  241</t>
  </si>
  <si>
    <t>Подпрограмма «Развитие культурно-досуговой деятельности»</t>
  </si>
  <si>
    <t>951  0801  0620000  000  000</t>
  </si>
  <si>
    <t>Расходы на обеспечение деятельности (оказание услуг) муниципальных учреждений Пролетарского сельского поселения в рамках подпрограммы «Развитие культурно-досуговой деятельности» муниципальной программы Пролетарского сельского поселения «Развитие культуры»</t>
  </si>
  <si>
    <t>951  0801  0620059  000  000</t>
  </si>
  <si>
    <t>951  0801  0620059  600  000</t>
  </si>
  <si>
    <t>951  0801  0620059  610  000</t>
  </si>
  <si>
    <t>951  0801  0620059  611  000</t>
  </si>
  <si>
    <t>951  0801  0620059  611  200</t>
  </si>
  <si>
    <t>951  0801  0620059  611  240</t>
  </si>
  <si>
    <t>951  0801  0620059  611  241</t>
  </si>
  <si>
    <t>951  1006  0200000  000  000</t>
  </si>
  <si>
    <t>Подпрограмма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t>
  </si>
  <si>
    <t>951  1006  0231002  300  000</t>
  </si>
  <si>
    <t>Муниципальная программа Пролетарского сельского поселения «Развитие физической культуры и спорта»</t>
  </si>
  <si>
    <t>951  1102  0700000  000  000</t>
  </si>
  <si>
    <t xml:space="preserve">Подпрограмма «Развитие спортивной   и физкультурно-оздоровительной деятельности» </t>
  </si>
  <si>
    <t>951  1102  0710000  000  000</t>
  </si>
  <si>
    <t xml:space="preserve">Мероприятия по развитию физической культуры и спорта в Пролетарском сельском поселении в рамках подпрограммы «Развитие спортивной   и физкультурно-оздоровительной деятельности» муниципальной программы Пролетарского сельского поселения «Развитие физической культуры и спорта» </t>
  </si>
  <si>
    <t>951  1102  0712013  000  000</t>
  </si>
  <si>
    <t>951  1102  0712013  200  000</t>
  </si>
  <si>
    <t>951  1102  0712013  240  000</t>
  </si>
  <si>
    <t>951  1102  0712013  244  000</t>
  </si>
  <si>
    <t>951  1102  0712013  244  200</t>
  </si>
  <si>
    <t>951  1102  0712013  244  290</t>
  </si>
  <si>
    <t>источники внутреннего финансирования бюджета из них:</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</si>
  <si>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</si>
  <si>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Периодичность: месячная</t>
  </si>
  <si>
    <t xml:space="preserve">Единица измерения: руб </t>
  </si>
  <si>
    <t>000 1 00 00000 00 0000 000</t>
  </si>
  <si>
    <t>000 1 01 00000 00 0000 000</t>
  </si>
  <si>
    <t>000 1 01 02000 01 0000 110</t>
  </si>
  <si>
    <t>000 1 01 02010 01 0000 110</t>
  </si>
  <si>
    <t>000 1 01 02030 01 0000 110</t>
  </si>
  <si>
    <t>000 1 03 00000 00 0000 000</t>
  </si>
  <si>
    <t>000 1 03 02000 01 0000 110</t>
  </si>
  <si>
    <t>000 1 03 02230 01 0000 110</t>
  </si>
  <si>
    <t>000 1 03 02240 01 0000 110</t>
  </si>
  <si>
    <t>000 1 03 02250 01 0000 110</t>
  </si>
  <si>
    <t>000 1 03 02260 01 0000 110</t>
  </si>
  <si>
    <t>000 1 05 00000 00 0000 000</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</si>
  <si>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</si>
  <si>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</si>
  <si>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</si>
  <si>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</si>
  <si>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000 1 05 01012 01 0000 110</t>
  </si>
  <si>
    <t>000 1 05 03000 01 0000 110</t>
  </si>
  <si>
    <t>000 1 05 03010 01 0000 110</t>
  </si>
  <si>
    <t>000 1 06 00000 00 0000 000</t>
  </si>
  <si>
    <t>000 1 06 01000 00 0000 110</t>
  </si>
  <si>
    <t>000 1 06 01030 10 0000 110</t>
  </si>
  <si>
    <t>000 1 06 06000 00 0000 110</t>
  </si>
  <si>
    <t>000 1 06 06010 00 0000 110</t>
  </si>
  <si>
    <t>000 1 06 06013 10 0000 110</t>
  </si>
  <si>
    <t>000 1 06 06020 00 0000 110</t>
  </si>
  <si>
    <t>000 1 06 06023 10 0000 110</t>
  </si>
  <si>
    <t>000 1 08 00000 00 0000 000</t>
  </si>
  <si>
    <t>000 1 08 04000 01 0000 110</t>
  </si>
  <si>
    <t>000 1 08 04020 01 0000 110</t>
  </si>
  <si>
    <t>000 1 09 00000 00 0000 000</t>
  </si>
  <si>
    <t>000 1 09 04000 00 0000 110</t>
  </si>
  <si>
    <t>000 1 09 04050 00 0000 110</t>
  </si>
  <si>
    <t>000 1 09 04053 10 0000 110</t>
  </si>
  <si>
    <t>000 1 11 00000 00 0000 000</t>
  </si>
  <si>
    <t>000 1 11 05000 00 0000 120</t>
  </si>
  <si>
    <t>000 1 11 05010 00 0000 120</t>
  </si>
  <si>
    <t>000 1 11 05013 10 0000 120</t>
  </si>
  <si>
    <t>Прочие доходы от использования имущества и прав, находящихся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</si>
  <si>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</si>
  <si>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</si>
  <si>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</si>
  <si>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000 1 11 09045 10 0000 120</t>
  </si>
  <si>
    <t>000 1 14 00000 00 0000 000</t>
  </si>
  <si>
    <t>000 1 14 06000 00 0000 430</t>
  </si>
  <si>
    <t>000 1 14 06010 00 0000 430</t>
  </si>
  <si>
    <t>000 1 16 00000 00 0000 000</t>
  </si>
  <si>
    <t>000 1 16 51000 02 0000 140</t>
  </si>
  <si>
    <t>000 1 16 51040 02 0000 140</t>
  </si>
  <si>
    <t>000 1 16 90000 00 0000 140</t>
  </si>
  <si>
    <t>000 1 16 90050 10 0000 140</t>
  </si>
  <si>
    <t>000 2 00 00000 00 0000 000</t>
  </si>
  <si>
    <t>000 2 02 00000 00 0000 000</t>
  </si>
  <si>
    <t>000 2 02 01000 00 0000 151</t>
  </si>
  <si>
    <t>000 2 02 01001 00 0000 151</t>
  </si>
  <si>
    <t>000 2 02 01001 10 0000 151</t>
  </si>
  <si>
    <t>000 2 02 03000 00 0000 151</t>
  </si>
  <si>
    <t>000 2 02 03015 00 0000 151</t>
  </si>
  <si>
    <t>000 2 02 03015 10 0000 151</t>
  </si>
  <si>
    <t>000 2 02 03024 00 0000 151</t>
  </si>
  <si>
    <t>000 2 02 03024 10 0000 151</t>
  </si>
  <si>
    <t>000 2 02 04000 00 0000 151</t>
  </si>
  <si>
    <t>000 2 02 04999 00 0000 151</t>
  </si>
  <si>
    <t>000 2 02 04999 10 0000 151</t>
  </si>
  <si>
    <t>Изменение остатков средств на счетах по учету средств бюджета</t>
  </si>
  <si>
    <t>Увеличение прочих остатков денежных средств бюджетов</t>
  </si>
  <si>
    <t>Увеличение прочих остатков денежных средств бюджетов поселений</t>
  </si>
  <si>
    <t>Уменьшение прочих остатков денежных средств бюджетов</t>
  </si>
  <si>
    <t>Уменьшение прочих остатков денежных средств бюджетов поселений</t>
  </si>
  <si>
    <t xml:space="preserve"> по ОКАТО</t>
  </si>
  <si>
    <t xml:space="preserve"> ОТЧЕТ ОБ ИСПОЛНЕНИИ БЮДЖЕТА</t>
  </si>
  <si>
    <t xml:space="preserve"> Руководитель __________________ А.Н.Бойцов</t>
  </si>
  <si>
    <t xml:space="preserve"> Форма по ОКУД</t>
  </si>
  <si>
    <t xml:space="preserve"> (подпись) (расшифровка подписи)</t>
  </si>
  <si>
    <t xml:space="preserve"> Дата</t>
  </si>
  <si>
    <t xml:space="preserve"> по ОКПО</t>
  </si>
  <si>
    <t>финансового органа Администрация Пролетарского сельского поселения</t>
  </si>
  <si>
    <t xml:space="preserve"> Глава по БК</t>
  </si>
  <si>
    <t>Наименование публично-правового образования Муниципальное образование "Пролетарское сельское поселение Красносулинского района"</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</si>
  <si>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</si>
  <si>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</si>
  <si>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Источники финансирования дефицита бюджета - всего в том числе: </t>
  </si>
  <si>
    <t>источники внешнего финансирования бюджета из них:</t>
  </si>
  <si>
    <t>Руководитель финансово- __________________ Т.И.Воеводина</t>
  </si>
  <si>
    <t>экономической службы (подпись) (расшифровка подписи)</t>
  </si>
  <si>
    <t>Главный бухгалтер ________________ С.Н.Карасева</t>
  </si>
  <si>
    <t>"________" ________________________ 20 ___ г.</t>
  </si>
  <si>
    <t xml:space="preserve">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</si>
  <si>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</si>
  <si>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951  0104  0120019  244  221</t>
  </si>
  <si>
    <t>Увеличение стоимости основных средств</t>
  </si>
  <si>
    <t>951  0104  0120019  244  310</t>
  </si>
  <si>
    <t>951  0113  0128501  000  000</t>
  </si>
  <si>
    <t>951  0113  0128501  500  000</t>
  </si>
  <si>
    <t>951  0113  0128501  540  000</t>
  </si>
  <si>
    <t>951  0113  0128501  540  200</t>
  </si>
  <si>
    <t>951  0113  0128501  540  250</t>
  </si>
  <si>
    <t>951  0113  0128501  540  251</t>
  </si>
  <si>
    <t xml:space="preserve">Уплата налога на имущество организаций
и земельного налога
</t>
  </si>
  <si>
    <t>951  0113  0129999  851  000</t>
  </si>
  <si>
    <t>951  0113  0129999  851  200</t>
  </si>
  <si>
    <t>951  0113  0129999  851  290</t>
  </si>
  <si>
    <t xml:space="preserve">Уплата прочих налогов, сборов и иных платежей
</t>
  </si>
  <si>
    <t>951  0113  0129999  852  000</t>
  </si>
  <si>
    <t>951  0113  0129999  852  200</t>
  </si>
  <si>
    <t>951  0113  0129999  852  290</t>
  </si>
  <si>
    <t>Мероприятия по обеспечению доступа населения к информации о деятельности Администрации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</si>
  <si>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951  0113  0222016  000  000</t>
  </si>
  <si>
    <t>951  0113  0222016  200  000</t>
  </si>
  <si>
    <t>951  0113  0222016  240  000</t>
  </si>
  <si>
    <t>951  0113  0222016  244  000</t>
  </si>
  <si>
    <t>951  0113  0222016  244  200</t>
  </si>
  <si>
    <t>951  0113  0222016  244  220</t>
  </si>
  <si>
    <t>951  0113  0222016  244  226</t>
  </si>
  <si>
    <t>Жилищное хозяйство</t>
  </si>
  <si>
    <t>951  0501  0000000  000  000</t>
  </si>
  <si>
    <t>951  0501  9900000  000  000</t>
  </si>
  <si>
    <t>951  0501  9990000  000  000</t>
  </si>
  <si>
    <t>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t>
  </si>
  <si>
    <t>951  0501  9997107  000  000</t>
  </si>
  <si>
    <t>951  0501  9997107  800  000</t>
  </si>
  <si>
    <t xml:space="preserve">Субсидии юридическим лицам
(кроме некоммерческих организаций), индивидуальным
предпринимателям, физическим лицам
</t>
  </si>
  <si>
    <t>951  0501  9997107  810  000</t>
  </si>
  <si>
    <t>951  0501  9997107  810  200</t>
  </si>
  <si>
    <t>951  0501  9997107  810  240</t>
  </si>
  <si>
    <t xml:space="preserve">Безвозмездные перечисления организациям,
за исключением государственных и муниципальных организаций
</t>
  </si>
  <si>
    <t>951  0501  9997107  810  242</t>
  </si>
  <si>
    <t>Коммунальное хозяйство</t>
  </si>
  <si>
    <t>951  0502  0000000  000  000</t>
  </si>
  <si>
    <t>Муниципальная программа Пролетарского сельского поселения "Благоустройство территории  и жилищно-коммунальное хозяйство"</t>
  </si>
  <si>
    <t>951  0502  0500000  000  000</t>
  </si>
  <si>
    <t>Подпрограмма "Развитие жилищно-коммунального хозяйства Пролетарского сельского поселения"</t>
  </si>
  <si>
    <t>951  0502  0510000  000  000</t>
  </si>
  <si>
    <t>951  0502  0512017  244  226</t>
  </si>
  <si>
    <t>951  0502  0512017  244  220</t>
  </si>
  <si>
    <t>951  0502  0512017  244  200</t>
  </si>
  <si>
    <t>951  0502  0512017  244  000</t>
  </si>
  <si>
    <t>951  0502  0512017  240  000</t>
  </si>
  <si>
    <t>951  0502  0512017  200  000</t>
  </si>
  <si>
    <t>951  0502  0512017  000  000</t>
  </si>
  <si>
    <t>000 1 14 06013 10 0000 430</t>
  </si>
  <si>
    <t>951  0113  9990000  000  000</t>
  </si>
  <si>
    <t>951  0113  9992020  000  000</t>
  </si>
  <si>
    <t>951  0113  9992020  200  000</t>
  </si>
  <si>
    <t>951  0113  9992020  240  000</t>
  </si>
  <si>
    <t>951  0113  9992020  244  000</t>
  </si>
  <si>
    <t>951  0113  9992020  244  200</t>
  </si>
  <si>
    <t>951  0113  9992020  244  220</t>
  </si>
  <si>
    <t>951  0113  9992020  244  226</t>
  </si>
  <si>
    <t xml:space="preserve">Оценка муниципального имущества, признание прав и регулирование отношений по муниципальной собственности Пролетарского сельского поселения в рамках непрограммных расходов органа местного самоуправления Пролетарского сельского поселения  </t>
  </si>
  <si>
    <t xml:space="preserve">Уплата членских взносов в Ассоциацию «Совет муниципальных образований Ростовской области» по иным непрограммным расходам в рамках непрограммных расходов органа местного самоуправления Пролетарского сельского поселения </t>
  </si>
  <si>
    <t>951  0113  9992022  000  000</t>
  </si>
  <si>
    <t>951  0113  9992022  800  000</t>
  </si>
  <si>
    <t>951  0113  9992022  852  000</t>
  </si>
  <si>
    <t>951  0113  9992022  850  000</t>
  </si>
  <si>
    <t>951  0113  9992022  852  200</t>
  </si>
  <si>
    <t>951  0113  9992022  852  290</t>
  </si>
  <si>
    <t>951  0113  9999999  000  000</t>
  </si>
  <si>
    <t>951  0113  9999999  800  000</t>
  </si>
  <si>
    <t>951  0113  9999999  850  000</t>
  </si>
  <si>
    <t>951  0113  9999999  852  000</t>
  </si>
  <si>
    <t>951  0113  9999999  852  200</t>
  </si>
  <si>
    <t>951  0113  9999999  852  290</t>
  </si>
  <si>
    <t>Расходы на уплату взносов на капитальный ремонт общего имущества многоквартирных домов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</si>
  <si>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951  0502  0512021  852  290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</si>
  <si>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</si>
  <si>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бюджетных и автономных учреждений)</t>
  </si>
  <si>
    <t>000 1 11 05035 10 0000 120</t>
  </si>
  <si>
    <t>000 1 11 05030 00 0000 120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</si>
  <si>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</si>
  <si>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</si>
  <si>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60626445</t>
  </si>
  <si>
    <t>951  0113  9999999  200 000</t>
  </si>
  <si>
    <t>951  0113  9999999  240 000</t>
  </si>
  <si>
    <t>951  0501  0516809  630  242</t>
  </si>
  <si>
    <t>951  0501  0516809  630  240</t>
  </si>
  <si>
    <t>951  0501  0516809  630  200</t>
  </si>
  <si>
    <t>951  0501  0516809  630  000</t>
  </si>
  <si>
    <t>951  0501  0516809  600  000</t>
  </si>
  <si>
    <t>951  0501  0516809  000  000</t>
  </si>
  <si>
    <t xml:space="preserve">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t>
  </si>
  <si>
    <t>000 2 02 04081 00 0000 151</t>
  </si>
  <si>
    <t xml:space="preserve">Межбюджетные трансферты, передаваемые бюджетам поселений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t>
  </si>
  <si>
    <t>000 2 02 04081 10 0000 151</t>
  </si>
  <si>
    <t>Расходы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по иным непрограммным мероприятиям в рамках непрограммных расходов органа местного самоуправления Пролетарского сельского поселения</t>
  </si>
  <si>
    <t>951  0113  9995224  000  000</t>
  </si>
  <si>
    <t>951  0113  9995224  244  000</t>
  </si>
  <si>
    <t>951  0113  9995224  244  200</t>
  </si>
  <si>
    <t>951  0113  9995224  244  220</t>
  </si>
  <si>
    <t>951  0113  9995224  244  226</t>
  </si>
  <si>
    <t>951  0113  9999999  244  290</t>
  </si>
  <si>
    <t>951  0113  9999999  244  200</t>
  </si>
  <si>
    <t>951  0113  9999999  244  000</t>
  </si>
  <si>
    <t>951  0309  9990000  000  000</t>
  </si>
  <si>
    <t>951  0309  9997111  000  000</t>
  </si>
  <si>
    <t>951  0309  9997111  244  000</t>
  </si>
  <si>
    <t>951  0309  9997111  244  200</t>
  </si>
  <si>
    <t>951  0309  9997111  244  220</t>
  </si>
  <si>
    <t>951  0309  9997111  244  226</t>
  </si>
  <si>
    <t>951  0501  0510000  000  000</t>
  </si>
  <si>
    <t>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</si>
  <si>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951  0503  0522023  000  000</t>
  </si>
  <si>
    <t>951  0503  0522023  244  000</t>
  </si>
  <si>
    <t>951  0503  0522023  244  300</t>
  </si>
  <si>
    <t>951  0503  0522023  244  310</t>
  </si>
  <si>
    <t>951  1001  0000000  000  000</t>
  </si>
  <si>
    <t>Пенсионное обеспечение</t>
  </si>
  <si>
    <t>951  1001  0230000  000  000</t>
  </si>
  <si>
    <t>Расходы на  социальную поддержку  лиц, замещающих выборные муниципальные должности, муниципальных служащих в рамках подпрограммы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 муниципальной программы  Пролетарского сельского поселения "Муниципальная политика"</t>
  </si>
  <si>
    <t>Иные пенсии, социальные доплаты к пенсиям</t>
  </si>
  <si>
    <t>951  1001  0231002  000  000</t>
  </si>
  <si>
    <t>951  1001  0231002  312  000</t>
  </si>
  <si>
    <t>951  1001  0231002  312  200</t>
  </si>
  <si>
    <t>951  1001  0231002  312  260</t>
  </si>
  <si>
    <t>951  1001  0231002  312  263</t>
  </si>
  <si>
    <t>Подпрограмма "Развитие материальной и технической базы"</t>
  </si>
  <si>
    <t>951  1102  0720000  000  000</t>
  </si>
  <si>
    <t>Мероприятия по развитию материальной и спортивной базы в Пролетарском сельском поселении в рамка подпрограммы "Развитие материальной и технической базы" муниципальной программы Пролетарского сельского поселения "Развитие физической культуры и спорта"</t>
  </si>
  <si>
    <t>951  1102  0722012  000  000</t>
  </si>
  <si>
    <t>951  1102  0722012  244  000</t>
  </si>
  <si>
    <t>951  1102  0722012  244  300</t>
  </si>
  <si>
    <t>951  1102  0722012  244  340</t>
  </si>
  <si>
    <t xml:space="preserve">Реализация направления расходов в рамках непрограммных расходов органа местного самоуправления Пролетарского  сельского поселения  </t>
  </si>
  <si>
    <t>Иные межбюджетные трансферты в соответствие с распоряжение Правительства РФ от 21 июня 2014 №1109-р в рамках непрограммных расходов органа местного самоуправления Пролетарского сельского поселения</t>
  </si>
  <si>
    <t>Субсидии некоммерческим организациям (за исключением государственных (муниципальных) учреждений)</t>
  </si>
  <si>
    <t>Мероприятия по разработке схемы газоснабжения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</si>
  <si>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Подпрограмма «Развитие муниципального управления и муниципальной службы в Пролетарском сельском поселении, дополнительное профессиональное образование лиц, занятых в системе местного самоуправления"</t>
  </si>
  <si>
    <t xml:space="preserve">Софинансирование  расходов на ремонт и  содержание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</si>
  <si>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t>
  </si>
  <si>
    <t xml:space="preserve">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</si>
  <si>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 xml:space="preserve"> на 1 ноября 2014 г.</t>
  </si>
  <si>
    <t>01.11.2014</t>
  </si>
  <si>
    <t>951  0412  9990000  000  000</t>
  </si>
  <si>
    <t>Другие вопросы в области национальной экономики</t>
  </si>
  <si>
    <t>951  0412  0000000  000  000</t>
  </si>
  <si>
    <t>Определение границ населенных пунктов Пролетарского сельского поселения в рамках 
непрограммных расходов органа местного самоуправления Пролетарского сельского поселения</t>
  </si>
  <si>
    <t>951  0412  9992025  000  000</t>
  </si>
  <si>
    <t>951  0412  9992025  244  000</t>
  </si>
  <si>
    <t>951  0412  9992025  244  200</t>
  </si>
  <si>
    <t>951  0412  9992025  244  220</t>
  </si>
  <si>
    <t>951  0412  9992025  244  226</t>
  </si>
  <si>
    <t>Мероприятия по газификации с. Прохоровка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</si>
  <si>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951  0502  0512024  000  000</t>
  </si>
  <si>
    <t>951  0502  0512024  244  000</t>
  </si>
  <si>
    <t>951  0502  0512024  244  200</t>
  </si>
  <si>
    <t>951  0502  0512024  244  220</t>
  </si>
  <si>
    <t>951  0502  0512024  244  226</t>
  </si>
</sst>
</file>

<file path=xl/styles.xml><?xml version="1.0" encoding="utf-8"?>
<styleSheet xmlns="http://schemas.openxmlformats.org/spreadsheetml/2006/main">
  <fonts count="11">
    <font>
      <sz val="10"/>
      <name val="Arial Cyr"/>
      <charset val="204"/>
    </font>
    <font>
      <sz val="8"/>
      <name val="Arial Cyr"/>
      <charset val="204"/>
    </font>
    <font>
      <sz val="11"/>
      <color theme="1"/>
      <name val="Calibri"/>
      <family val="2"/>
      <charset val="204"/>
      <scheme val="minor"/>
    </font>
    <font>
      <sz val="8"/>
      <color theme="1"/>
      <name val="Calibri"/>
      <family val="2"/>
      <charset val="204"/>
      <scheme val="minor"/>
    </font>
    <font>
      <sz val="8"/>
      <name val="Times New Roman"/>
      <family val="1"/>
      <charset val="204"/>
    </font>
    <font>
      <sz val="8"/>
      <color rgb="FF000000"/>
      <name val="Times New Roman"/>
      <family val="1"/>
      <charset val="204"/>
    </font>
    <font>
      <sz val="8"/>
      <color theme="1"/>
      <name val="Times New Roman"/>
      <family val="1"/>
      <charset val="204"/>
    </font>
    <font>
      <b/>
      <sz val="8"/>
      <name val="Times New Roman"/>
      <family val="1"/>
      <charset val="204"/>
    </font>
    <font>
      <b/>
      <sz val="12"/>
      <name val="Times New Roman"/>
      <family val="1"/>
      <charset val="204"/>
    </font>
    <font>
      <b/>
      <sz val="8"/>
      <color rgb="FF000000"/>
      <name val="Times New Roman"/>
      <family val="1"/>
      <charset val="204"/>
    </font>
    <font>
      <sz val="9"/>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152">
    <xf numFmtId="0" fontId="0" fillId="0" borderId="0" xfId="0"/>
    <xf numFmtId="0" fontId="4" fillId="0" borderId="1" xfId="0" applyFont="1" applyBorder="1" applyAlignment="1">
      <alignment horizontal="center"/>
    </xf>
    <xf numFmtId="0" fontId="4" fillId="0" borderId="0" xfId="0" applyFont="1" applyAlignment="1">
      <alignment horizontal="left"/>
    </xf>
    <xf numFmtId="49" fontId="4" fillId="0" borderId="9" xfId="0" applyNumberFormat="1" applyFont="1" applyBorder="1" applyAlignment="1">
      <alignment horizontal="centerContinuous"/>
    </xf>
    <xf numFmtId="0" fontId="4" fillId="0" borderId="0" xfId="0" applyFont="1" applyAlignment="1">
      <alignment horizontal="centerContinuous"/>
    </xf>
    <xf numFmtId="49" fontId="4" fillId="0" borderId="5" xfId="0" applyNumberFormat="1" applyFont="1" applyBorder="1" applyAlignment="1">
      <alignment horizontal="center"/>
    </xf>
    <xf numFmtId="49" fontId="4" fillId="0" borderId="0" xfId="0" applyNumberFormat="1" applyFont="1"/>
    <xf numFmtId="49" fontId="4" fillId="0" borderId="12" xfId="0" applyNumberFormat="1" applyFont="1" applyBorder="1" applyAlignment="1">
      <alignment horizontal="center"/>
    </xf>
    <xf numFmtId="0" fontId="4" fillId="0" borderId="0" xfId="0" applyFont="1" applyAlignment="1"/>
    <xf numFmtId="49" fontId="4" fillId="0" borderId="5"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0" xfId="0" applyNumberFormat="1" applyFont="1" applyBorder="1" applyAlignment="1">
      <alignment horizontal="centerContinuous"/>
    </xf>
    <xf numFmtId="0" fontId="4" fillId="0" borderId="10" xfId="0" applyFont="1" applyBorder="1" applyAlignment="1">
      <alignment horizontal="left"/>
    </xf>
    <xf numFmtId="0" fontId="4" fillId="0" borderId="8" xfId="0" applyFont="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6" fillId="0" borderId="11" xfId="2" applyNumberFormat="1" applyFont="1" applyBorder="1"/>
    <xf numFmtId="4" fontId="6" fillId="0" borderId="11" xfId="2" applyNumberFormat="1" applyFont="1" applyBorder="1" applyAlignment="1">
      <alignment horizontal="right"/>
    </xf>
    <xf numFmtId="4" fontId="6" fillId="0" borderId="11" xfId="3" applyNumberFormat="1" applyFont="1" applyBorder="1" applyAlignment="1">
      <alignment horizontal="right"/>
    </xf>
    <xf numFmtId="4" fontId="4" fillId="0" borderId="11" xfId="0" applyNumberFormat="1" applyFont="1" applyBorder="1" applyAlignment="1">
      <alignment horizontal="right"/>
    </xf>
    <xf numFmtId="0" fontId="4" fillId="0" borderId="0" xfId="0" applyFont="1" applyBorder="1" applyAlignment="1">
      <alignment wrapText="1"/>
    </xf>
    <xf numFmtId="49" fontId="4" fillId="0" borderId="0" xfId="0" applyNumberFormat="1" applyFont="1" applyBorder="1" applyAlignment="1">
      <alignment wrapText="1"/>
    </xf>
    <xf numFmtId="49" fontId="4" fillId="0" borderId="0"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4" xfId="0" applyNumberFormat="1" applyFont="1" applyBorder="1" applyAlignment="1">
      <alignment horizontal="left" vertical="center" wrapText="1"/>
    </xf>
    <xf numFmtId="4" fontId="4" fillId="0" borderId="11" xfId="0" applyNumberFormat="1" applyFont="1" applyBorder="1" applyAlignment="1">
      <alignment horizontal="right" wrapText="1"/>
    </xf>
    <xf numFmtId="4" fontId="4" fillId="0" borderId="11" xfId="0" applyNumberFormat="1" applyFont="1" applyBorder="1" applyAlignment="1">
      <alignment horizontal="center"/>
    </xf>
    <xf numFmtId="0" fontId="4" fillId="0" borderId="15" xfId="0" applyFont="1" applyBorder="1" applyAlignment="1">
      <alignment horizontal="left" wrapText="1"/>
    </xf>
    <xf numFmtId="49" fontId="4" fillId="0" borderId="11" xfId="0" applyNumberFormat="1" applyFont="1" applyBorder="1" applyAlignment="1">
      <alignment horizontal="center"/>
    </xf>
    <xf numFmtId="0" fontId="4" fillId="0" borderId="11" xfId="0" applyNumberFormat="1" applyFont="1" applyBorder="1" applyAlignment="1">
      <alignment horizontal="center"/>
    </xf>
    <xf numFmtId="0" fontId="4" fillId="0" borderId="0" xfId="0" applyNumberFormat="1" applyFont="1" applyBorder="1" applyAlignment="1">
      <alignment horizontal="left" vertical="center" wrapText="1"/>
    </xf>
    <xf numFmtId="49" fontId="4" fillId="0" borderId="0" xfId="0" applyNumberFormat="1" applyFont="1" applyBorder="1" applyAlignment="1">
      <alignment horizontal="center" wrapText="1"/>
    </xf>
    <xf numFmtId="0" fontId="4" fillId="0" borderId="0" xfId="0" applyFont="1" applyBorder="1" applyAlignment="1">
      <alignment horizontal="left" wrapText="1"/>
    </xf>
    <xf numFmtId="0" fontId="4" fillId="0" borderId="0" xfId="0" applyFont="1"/>
    <xf numFmtId="0" fontId="7" fillId="0" borderId="0" xfId="0" applyFont="1" applyAlignment="1">
      <alignment horizontal="centerContinuous"/>
    </xf>
    <xf numFmtId="0" fontId="7" fillId="0" borderId="0" xfId="0" applyFont="1" applyBorder="1" applyAlignment="1"/>
    <xf numFmtId="0" fontId="4" fillId="0" borderId="4" xfId="0" applyFont="1" applyBorder="1" applyAlignment="1">
      <alignment horizontal="left"/>
    </xf>
    <xf numFmtId="0" fontId="4" fillId="0" borderId="4" xfId="0" applyFont="1" applyBorder="1" applyAlignment="1"/>
    <xf numFmtId="49" fontId="4" fillId="0" borderId="4" xfId="0" applyNumberFormat="1" applyFont="1" applyBorder="1"/>
    <xf numFmtId="0" fontId="4" fillId="0" borderId="4" xfId="0" applyFont="1" applyBorder="1"/>
    <xf numFmtId="49" fontId="4" fillId="0" borderId="4" xfId="0" applyNumberFormat="1" applyFont="1" applyBorder="1" applyAlignment="1">
      <alignment horizontal="left"/>
    </xf>
    <xf numFmtId="0" fontId="8" fillId="0" borderId="0" xfId="0" applyFont="1" applyBorder="1" applyAlignment="1"/>
    <xf numFmtId="0" fontId="5" fillId="0" borderId="11" xfId="0" applyFont="1" applyBorder="1" applyAlignment="1">
      <alignment horizontal="center" wrapText="1"/>
    </xf>
    <xf numFmtId="0" fontId="5" fillId="0" borderId="11" xfId="0" applyFont="1" applyBorder="1" applyAlignment="1">
      <alignment horizontal="center" vertical="top" wrapText="1"/>
    </xf>
    <xf numFmtId="0" fontId="5" fillId="0" borderId="11" xfId="0" applyFont="1" applyBorder="1"/>
    <xf numFmtId="0" fontId="4" fillId="0" borderId="11" xfId="0" applyFont="1" applyBorder="1" applyAlignment="1">
      <alignment horizontal="center" wrapText="1"/>
    </xf>
    <xf numFmtId="0" fontId="4" fillId="0" borderId="0" xfId="0" applyFont="1" applyBorder="1" applyAlignment="1"/>
    <xf numFmtId="3" fontId="5" fillId="0" borderId="11" xfId="0" applyNumberFormat="1" applyFont="1" applyBorder="1"/>
    <xf numFmtId="4" fontId="5" fillId="0" borderId="11" xfId="0" applyNumberFormat="1" applyFont="1" applyFill="1" applyBorder="1" applyAlignment="1">
      <alignment horizontal="right"/>
    </xf>
    <xf numFmtId="0" fontId="5" fillId="0" borderId="11" xfId="0" applyFont="1" applyBorder="1" applyAlignment="1">
      <alignment vertical="distributed" wrapText="1"/>
    </xf>
    <xf numFmtId="0" fontId="4" fillId="0" borderId="0" xfId="0" applyFont="1" applyAlignment="1">
      <alignment vertical="distributed" wrapText="1"/>
    </xf>
    <xf numFmtId="0" fontId="4" fillId="0" borderId="0" xfId="0" applyFont="1" applyBorder="1" applyAlignment="1">
      <alignment vertical="distributed" wrapText="1"/>
    </xf>
    <xf numFmtId="0" fontId="5" fillId="0" borderId="11" xfId="0" applyFont="1" applyBorder="1" applyAlignment="1">
      <alignment vertical="distributed" wrapText="1" readingOrder="1"/>
    </xf>
    <xf numFmtId="0" fontId="4" fillId="0" borderId="11" xfId="0" applyFont="1" applyBorder="1" applyAlignment="1">
      <alignment vertical="distributed" wrapText="1"/>
    </xf>
    <xf numFmtId="0" fontId="5" fillId="2" borderId="11" xfId="0" applyFont="1" applyFill="1" applyBorder="1" applyAlignment="1">
      <alignment vertical="distributed" wrapText="1"/>
    </xf>
    <xf numFmtId="0" fontId="5" fillId="2" borderId="11" xfId="0" applyFont="1" applyFill="1" applyBorder="1" applyAlignment="1">
      <alignment horizontal="center"/>
    </xf>
    <xf numFmtId="0" fontId="5" fillId="2" borderId="11" xfId="0" applyFont="1" applyFill="1" applyBorder="1"/>
    <xf numFmtId="0" fontId="4" fillId="2" borderId="0" xfId="0" applyFont="1" applyFill="1"/>
    <xf numFmtId="0" fontId="5" fillId="0" borderId="11" xfId="0" applyFont="1" applyBorder="1" applyAlignment="1">
      <alignment vertical="top" wrapText="1"/>
    </xf>
    <xf numFmtId="0" fontId="5" fillId="0" borderId="11" xfId="0" applyFont="1" applyBorder="1" applyAlignment="1">
      <alignment vertical="justify" wrapText="1"/>
    </xf>
    <xf numFmtId="0" fontId="5" fillId="0" borderId="11" xfId="0" applyFont="1" applyBorder="1" applyAlignment="1">
      <alignment horizontal="center" vertical="distributed" wrapText="1"/>
    </xf>
    <xf numFmtId="49" fontId="6" fillId="0" borderId="11" xfId="2" applyNumberFormat="1" applyFont="1" applyBorder="1" applyAlignment="1">
      <alignment horizontal="center"/>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0" fontId="4" fillId="0" borderId="11" xfId="0" applyFont="1" applyBorder="1" applyAlignment="1">
      <alignment wrapText="1"/>
    </xf>
    <xf numFmtId="4" fontId="4" fillId="0" borderId="11" xfId="0" applyNumberFormat="1" applyFont="1" applyBorder="1" applyAlignment="1">
      <alignment horizontal="right"/>
    </xf>
    <xf numFmtId="49" fontId="4" fillId="0" borderId="11" xfId="0" applyNumberFormat="1" applyFont="1" applyBorder="1" applyAlignment="1">
      <alignment horizontal="center"/>
    </xf>
    <xf numFmtId="49" fontId="4" fillId="0" borderId="16" xfId="0" applyNumberFormat="1" applyFont="1" applyBorder="1" applyAlignment="1">
      <alignment horizontal="center" wrapText="1"/>
    </xf>
    <xf numFmtId="49" fontId="4" fillId="0" borderId="17" xfId="0" applyNumberFormat="1" applyFont="1" applyBorder="1" applyAlignment="1">
      <alignment horizontal="center" wrapText="1"/>
    </xf>
    <xf numFmtId="4" fontId="4" fillId="0" borderId="17" xfId="0" applyNumberFormat="1" applyFont="1" applyBorder="1" applyAlignment="1">
      <alignment horizontal="center"/>
    </xf>
    <xf numFmtId="49" fontId="4" fillId="0" borderId="18" xfId="0" applyNumberFormat="1" applyFont="1" applyBorder="1" applyAlignment="1">
      <alignment horizontal="center" wrapText="1"/>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1" xfId="0" applyNumberFormat="1" applyFont="1" applyBorder="1" applyAlignment="1">
      <alignment horizontal="center"/>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right" wrapText="1"/>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Border="1" applyAlignment="1">
      <alignment horizontal="right" wrapText="1"/>
    </xf>
    <xf numFmtId="49" fontId="4" fillId="0" borderId="11" xfId="0" applyNumberFormat="1" applyFont="1" applyBorder="1" applyAlignment="1">
      <alignment horizontal="center"/>
    </xf>
    <xf numFmtId="0" fontId="5" fillId="0" borderId="11" xfId="0" applyFont="1" applyBorder="1" applyAlignment="1">
      <alignment horizontal="center"/>
    </xf>
    <xf numFmtId="4" fontId="5" fillId="0" borderId="11" xfId="0" applyNumberFormat="1" applyFont="1" applyBorder="1" applyAlignment="1">
      <alignment horizontal="right" wrapText="1"/>
    </xf>
    <xf numFmtId="0" fontId="9" fillId="0" borderId="11" xfId="0" applyFont="1" applyBorder="1" applyAlignment="1">
      <alignment vertical="distributed" wrapText="1"/>
    </xf>
    <xf numFmtId="0" fontId="4" fillId="0" borderId="0" xfId="0" applyFont="1" applyFill="1"/>
    <xf numFmtId="49" fontId="4" fillId="0" borderId="0" xfId="0" applyNumberFormat="1" applyFont="1" applyFill="1" applyBorder="1"/>
    <xf numFmtId="0" fontId="5" fillId="0" borderId="11" xfId="0" applyFont="1" applyFill="1" applyBorder="1" applyAlignment="1">
      <alignment horizontal="center" wrapText="1"/>
    </xf>
    <xf numFmtId="0" fontId="5" fillId="0" borderId="11" xfId="0" applyFont="1" applyFill="1" applyBorder="1" applyAlignment="1">
      <alignment horizontal="center"/>
    </xf>
    <xf numFmtId="4" fontId="4" fillId="0" borderId="11" xfId="0" applyNumberFormat="1" applyFont="1" applyFill="1" applyBorder="1"/>
    <xf numFmtId="49" fontId="4" fillId="0" borderId="0" xfId="0" applyNumberFormat="1" applyFont="1" applyFill="1" applyBorder="1" applyAlignment="1">
      <alignment horizontal="center"/>
    </xf>
    <xf numFmtId="4" fontId="4" fillId="0" borderId="11" xfId="0" applyNumberFormat="1" applyFont="1" applyFill="1" applyBorder="1" applyAlignment="1">
      <alignment horizontal="center"/>
    </xf>
    <xf numFmtId="49" fontId="4" fillId="0" borderId="0" xfId="0" applyNumberFormat="1" applyFont="1" applyFill="1"/>
    <xf numFmtId="4" fontId="4" fillId="0" borderId="17" xfId="0" applyNumberFormat="1" applyFont="1" applyBorder="1" applyAlignment="1">
      <alignment horizontal="center" wrapText="1"/>
    </xf>
    <xf numFmtId="4" fontId="4" fillId="0" borderId="11" xfId="0" applyNumberFormat="1" applyFont="1" applyBorder="1" applyAlignment="1">
      <alignment horizontal="center" wrapText="1"/>
    </xf>
    <xf numFmtId="4" fontId="4" fillId="2" borderId="11" xfId="0" applyNumberFormat="1" applyFont="1" applyFill="1" applyBorder="1" applyAlignment="1">
      <alignment horizontal="center"/>
    </xf>
    <xf numFmtId="4" fontId="4" fillId="2" borderId="1" xfId="0" applyNumberFormat="1" applyFont="1" applyFill="1" applyBorder="1" applyAlignment="1">
      <alignment horizontal="center"/>
    </xf>
    <xf numFmtId="0" fontId="6" fillId="0" borderId="11" xfId="2" applyNumberFormat="1" applyFont="1" applyBorder="1" applyAlignment="1">
      <alignment horizontal="justify" vertical="top" wrapText="1"/>
    </xf>
    <xf numFmtId="4" fontId="5" fillId="0" borderId="11" xfId="0" applyNumberFormat="1" applyFont="1" applyFill="1" applyBorder="1" applyAlignment="1">
      <alignment horizontal="right"/>
    </xf>
    <xf numFmtId="49" fontId="6" fillId="0" borderId="11" xfId="2" applyNumberFormat="1" applyFont="1" applyBorder="1" applyAlignment="1">
      <alignment horizontal="justify" vertical="top" wrapText="1"/>
    </xf>
    <xf numFmtId="0" fontId="4" fillId="0" borderId="10" xfId="0" applyNumberFormat="1" applyFont="1" applyBorder="1" applyAlignment="1">
      <alignment horizontal="justify" vertical="top" wrapText="1"/>
    </xf>
    <xf numFmtId="0" fontId="4" fillId="0" borderId="7" xfId="0" applyNumberFormat="1" applyFont="1" applyBorder="1" applyAlignment="1">
      <alignment horizontal="justify" vertical="top" wrapText="1"/>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4" fontId="5" fillId="0" borderId="11" xfId="0" applyNumberFormat="1" applyFont="1" applyFill="1" applyBorder="1" applyAlignment="1">
      <alignment horizontal="right"/>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0" fontId="5" fillId="3" borderId="11" xfId="0" applyFont="1" applyFill="1" applyBorder="1" applyAlignment="1">
      <alignment vertical="distributed" wrapText="1"/>
    </xf>
    <xf numFmtId="0" fontId="5" fillId="3" borderId="11" xfId="0" applyFont="1" applyFill="1" applyBorder="1" applyAlignment="1">
      <alignment horizontal="center"/>
    </xf>
    <xf numFmtId="0" fontId="5" fillId="3" borderId="11" xfId="0" applyFont="1" applyFill="1" applyBorder="1"/>
    <xf numFmtId="4" fontId="4" fillId="3" borderId="11" xfId="0" applyNumberFormat="1" applyFont="1" applyFill="1" applyBorder="1"/>
    <xf numFmtId="4" fontId="5" fillId="3" borderId="11" xfId="0" applyNumberFormat="1" applyFont="1" applyFill="1" applyBorder="1" applyAlignment="1">
      <alignment horizontal="right" wrapText="1"/>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4" fontId="5" fillId="0" borderId="11" xfId="0" applyNumberFormat="1" applyFont="1" applyBorder="1" applyAlignment="1">
      <alignment horizontal="right"/>
    </xf>
    <xf numFmtId="0" fontId="8" fillId="0" borderId="0" xfId="0" applyFont="1" applyBorder="1" applyAlignment="1">
      <alignment horizontal="center"/>
    </xf>
    <xf numFmtId="0" fontId="4" fillId="0" borderId="0" xfId="0" applyFont="1" applyAlignment="1">
      <alignment horizontal="right"/>
    </xf>
    <xf numFmtId="0" fontId="4" fillId="0" borderId="13" xfId="0" applyFont="1" applyBorder="1" applyAlignment="1">
      <alignment horizontal="right"/>
    </xf>
    <xf numFmtId="0" fontId="4" fillId="0" borderId="0" xfId="0" applyFont="1" applyAlignment="1">
      <alignment horizontal="left" wrapText="1"/>
    </xf>
    <xf numFmtId="49" fontId="4" fillId="0" borderId="11" xfId="0" applyNumberFormat="1" applyFont="1" applyBorder="1" applyAlignment="1">
      <alignment horizontal="center"/>
    </xf>
    <xf numFmtId="0" fontId="4" fillId="0" borderId="11" xfId="0" applyFont="1" applyBorder="1" applyAlignment="1">
      <alignment horizontal="center"/>
    </xf>
    <xf numFmtId="4" fontId="4" fillId="0" borderId="11" xfId="0" applyNumberFormat="1" applyFont="1" applyBorder="1" applyAlignment="1">
      <alignment horizontal="right"/>
    </xf>
    <xf numFmtId="0" fontId="5" fillId="0" borderId="11" xfId="0" applyFont="1" applyBorder="1" applyAlignment="1">
      <alignment horizontal="center"/>
    </xf>
    <xf numFmtId="4" fontId="5" fillId="0" borderId="11" xfId="0" applyNumberFormat="1" applyFont="1" applyFill="1" applyBorder="1" applyAlignment="1">
      <alignment horizontal="right"/>
    </xf>
    <xf numFmtId="4" fontId="5" fillId="0" borderId="10" xfId="0" applyNumberFormat="1" applyFont="1" applyFill="1" applyBorder="1" applyAlignment="1">
      <alignment horizontal="right"/>
    </xf>
    <xf numFmtId="4" fontId="5" fillId="0" borderId="7" xfId="0" applyNumberFormat="1" applyFont="1" applyFill="1" applyBorder="1" applyAlignment="1">
      <alignment horizontal="right"/>
    </xf>
    <xf numFmtId="0" fontId="10" fillId="0" borderId="0" xfId="0" applyFont="1"/>
    <xf numFmtId="0" fontId="10" fillId="0" borderId="11" xfId="0" applyFont="1" applyBorder="1" applyAlignment="1">
      <alignment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rintOptions gridLines="1" gridLinesSet="0"/>
  <pageMargins left="0.75" right="0.75" top="1" bottom="1" header="0.5" footer="0.5"/>
  <headerFooter alignWithMargins="0">
    <oddHeader>&amp;A</oddHeader>
    <oddFooter>Стр. &amp;P</oddFooter>
  </headerFooter>
</worksheet>
</file>

<file path=xl/worksheets/sheet2.xml><?xml version="1.0" encoding="utf-8"?>
<worksheet xmlns="http://schemas.openxmlformats.org/spreadsheetml/2006/main" xmlns:r="http://schemas.openxmlformats.org/officeDocument/2006/relationships">
  <dimension ref="A1:F151"/>
  <sheetViews>
    <sheetView showGridLines="0" tabSelected="1" view="pageBreakPreview" topLeftCell="A100" zoomScale="130" workbookViewId="0">
      <selection activeCell="E110" sqref="E110"/>
    </sheetView>
  </sheetViews>
  <sheetFormatPr defaultRowHeight="11.25"/>
  <cols>
    <col min="1" max="1" width="34.28515625" style="2" customWidth="1"/>
    <col min="2" max="2" width="4.140625" style="2" customWidth="1"/>
    <col min="3" max="3" width="19.7109375" style="2" customWidth="1"/>
    <col min="4" max="4" width="10.42578125" style="6" customWidth="1"/>
    <col min="5" max="5" width="11.28515625" style="6" customWidth="1"/>
    <col min="6" max="6" width="11.28515625" style="44" customWidth="1"/>
    <col min="7" max="16384" width="9.140625" style="44"/>
  </cols>
  <sheetData>
    <row r="1" spans="1:6" ht="10.5" customHeight="1">
      <c r="D1" s="44"/>
    </row>
    <row r="2" spans="1:6" ht="17.25" customHeight="1" thickBot="1">
      <c r="A2" s="45" t="s">
        <v>540</v>
      </c>
      <c r="B2" s="45"/>
      <c r="C2" s="45"/>
      <c r="D2" s="45"/>
      <c r="E2" s="45"/>
      <c r="F2" s="1" t="s">
        <v>3</v>
      </c>
    </row>
    <row r="3" spans="1:6" ht="14.1" customHeight="1">
      <c r="D3" s="140" t="s">
        <v>542</v>
      </c>
      <c r="E3" s="141"/>
      <c r="F3" s="3" t="s">
        <v>16</v>
      </c>
    </row>
    <row r="4" spans="1:6" ht="12.75" customHeight="1">
      <c r="A4" s="4" t="s">
        <v>700</v>
      </c>
      <c r="B4" s="4"/>
      <c r="C4" s="4"/>
      <c r="D4" s="4"/>
      <c r="E4" s="4" t="s">
        <v>544</v>
      </c>
      <c r="F4" s="5" t="s">
        <v>701</v>
      </c>
    </row>
    <row r="5" spans="1:6" ht="15.75" customHeight="1">
      <c r="A5" s="2" t="s">
        <v>32</v>
      </c>
      <c r="E5" s="6" t="s">
        <v>545</v>
      </c>
      <c r="F5" s="7" t="s">
        <v>131</v>
      </c>
    </row>
    <row r="6" spans="1:6" ht="12" customHeight="1">
      <c r="A6" s="2" t="s">
        <v>546</v>
      </c>
      <c r="E6" s="6" t="s">
        <v>547</v>
      </c>
      <c r="F6" s="5" t="s">
        <v>132</v>
      </c>
    </row>
    <row r="7" spans="1:6" ht="26.25" customHeight="1">
      <c r="A7" s="142" t="s">
        <v>548</v>
      </c>
      <c r="B7" s="142"/>
      <c r="C7" s="142"/>
      <c r="D7" s="142"/>
      <c r="E7" s="6" t="s">
        <v>539</v>
      </c>
      <c r="F7" s="5" t="s">
        <v>641</v>
      </c>
    </row>
    <row r="8" spans="1:6" ht="14.1" customHeight="1">
      <c r="A8" s="8" t="s">
        <v>468</v>
      </c>
      <c r="F8" s="9"/>
    </row>
    <row r="9" spans="1:6" ht="14.1" customHeight="1" thickBot="1">
      <c r="A9" s="2" t="s">
        <v>469</v>
      </c>
      <c r="F9" s="10" t="s">
        <v>0</v>
      </c>
    </row>
    <row r="10" spans="1:6" ht="13.5" customHeight="1">
      <c r="B10" s="46"/>
      <c r="C10" s="52" t="s">
        <v>22</v>
      </c>
      <c r="F10" s="11"/>
    </row>
    <row r="11" spans="1:6" ht="5.25" customHeight="1">
      <c r="A11" s="47"/>
      <c r="B11" s="47"/>
      <c r="C11" s="48"/>
      <c r="D11" s="49"/>
      <c r="E11" s="49"/>
      <c r="F11" s="50"/>
    </row>
    <row r="12" spans="1:6" ht="13.5" customHeight="1">
      <c r="A12" s="12"/>
      <c r="B12" s="13" t="s">
        <v>7</v>
      </c>
      <c r="C12" s="14" t="s">
        <v>31</v>
      </c>
      <c r="D12" s="15" t="s">
        <v>24</v>
      </c>
      <c r="E12" s="14"/>
      <c r="F12" s="13" t="s">
        <v>17</v>
      </c>
    </row>
    <row r="13" spans="1:6" ht="9.9499999999999993" customHeight="1">
      <c r="A13" s="16" t="s">
        <v>4</v>
      </c>
      <c r="B13" s="17" t="s">
        <v>8</v>
      </c>
      <c r="C13" s="16" t="s">
        <v>28</v>
      </c>
      <c r="D13" s="18" t="s">
        <v>25</v>
      </c>
      <c r="E13" s="18" t="s">
        <v>18</v>
      </c>
      <c r="F13" s="18" t="s">
        <v>2</v>
      </c>
    </row>
    <row r="14" spans="1:6" ht="9.9499999999999993" customHeight="1">
      <c r="A14" s="19"/>
      <c r="B14" s="17" t="s">
        <v>9</v>
      </c>
      <c r="C14" s="16" t="s">
        <v>29</v>
      </c>
      <c r="D14" s="18" t="s">
        <v>2</v>
      </c>
      <c r="E14" s="18"/>
      <c r="F14" s="18"/>
    </row>
    <row r="15" spans="1:6" ht="9.9499999999999993" customHeight="1">
      <c r="A15" s="20">
        <v>1</v>
      </c>
      <c r="B15" s="20">
        <v>2</v>
      </c>
      <c r="C15" s="20">
        <v>3</v>
      </c>
      <c r="D15" s="21" t="s">
        <v>1</v>
      </c>
      <c r="E15" s="21" t="s">
        <v>20</v>
      </c>
      <c r="F15" s="21" t="s">
        <v>21</v>
      </c>
    </row>
    <row r="16" spans="1:6" ht="12.75" customHeight="1">
      <c r="A16" s="111" t="s">
        <v>33</v>
      </c>
      <c r="B16" s="143" t="s">
        <v>176</v>
      </c>
      <c r="C16" s="144" t="s">
        <v>23</v>
      </c>
      <c r="D16" s="145">
        <f>D18+D76</f>
        <v>13709100</v>
      </c>
      <c r="E16" s="145">
        <f>E18+E76</f>
        <v>11046112.670000002</v>
      </c>
      <c r="F16" s="138">
        <f>D16-E16</f>
        <v>2662987.3299999982</v>
      </c>
    </row>
    <row r="17" spans="1:6" ht="11.25" customHeight="1">
      <c r="A17" s="112" t="s">
        <v>5</v>
      </c>
      <c r="B17" s="143"/>
      <c r="C17" s="144"/>
      <c r="D17" s="145"/>
      <c r="E17" s="145"/>
      <c r="F17" s="138"/>
    </row>
    <row r="18" spans="1:6" ht="12.75" customHeight="1">
      <c r="A18" s="108" t="s">
        <v>34</v>
      </c>
      <c r="B18" s="72" t="s">
        <v>176</v>
      </c>
      <c r="C18" s="22" t="s">
        <v>470</v>
      </c>
      <c r="D18" s="23">
        <f>D19+D31+D40+D51+D58+D67+D71+D25</f>
        <v>9420400</v>
      </c>
      <c r="E18" s="23">
        <f>E19+E31+E40+E54+E71+E25+E51+E58+E67</f>
        <v>7048386.6700000009</v>
      </c>
      <c r="F18" s="25">
        <f>D18-E18</f>
        <v>2372013.3299999991</v>
      </c>
    </row>
    <row r="19" spans="1:6" ht="13.5" customHeight="1">
      <c r="A19" s="108" t="s">
        <v>35</v>
      </c>
      <c r="B19" s="72" t="s">
        <v>176</v>
      </c>
      <c r="C19" s="22" t="s">
        <v>471</v>
      </c>
      <c r="D19" s="23">
        <f>D20</f>
        <v>1812000</v>
      </c>
      <c r="E19" s="23">
        <f>E20</f>
        <v>1425828.71</v>
      </c>
      <c r="F19" s="25">
        <f t="shared" ref="F19:F77" si="0">D19-E19</f>
        <v>386171.29000000004</v>
      </c>
    </row>
    <row r="20" spans="1:6" ht="12" customHeight="1">
      <c r="A20" s="108" t="s">
        <v>36</v>
      </c>
      <c r="B20" s="72" t="s">
        <v>176</v>
      </c>
      <c r="C20" s="22" t="s">
        <v>472</v>
      </c>
      <c r="D20" s="23">
        <f>D22</f>
        <v>1812000</v>
      </c>
      <c r="E20" s="23">
        <f>E22+E24+E23</f>
        <v>1425828.71</v>
      </c>
      <c r="F20" s="25">
        <f t="shared" si="0"/>
        <v>386171.29000000004</v>
      </c>
    </row>
    <row r="21" spans="1:6" ht="56.25" hidden="1" customHeight="1">
      <c r="A21" s="108"/>
      <c r="B21" s="72" t="s">
        <v>176</v>
      </c>
      <c r="C21" s="22"/>
      <c r="D21" s="23"/>
      <c r="E21" s="23"/>
      <c r="F21" s="25"/>
    </row>
    <row r="22" spans="1:6" ht="69" customHeight="1">
      <c r="A22" s="108" t="s">
        <v>185</v>
      </c>
      <c r="B22" s="72" t="s">
        <v>176</v>
      </c>
      <c r="C22" s="22" t="s">
        <v>473</v>
      </c>
      <c r="D22" s="23">
        <v>1812000</v>
      </c>
      <c r="E22" s="24">
        <v>1400535.28</v>
      </c>
      <c r="F22" s="25">
        <f t="shared" si="0"/>
        <v>411464.72</v>
      </c>
    </row>
    <row r="23" spans="1:6" ht="108" customHeight="1">
      <c r="A23" s="108" t="s">
        <v>639</v>
      </c>
      <c r="B23" s="72" t="s">
        <v>176</v>
      </c>
      <c r="C23" s="22" t="s">
        <v>640</v>
      </c>
      <c r="D23" s="23" t="s">
        <v>79</v>
      </c>
      <c r="E23" s="24">
        <v>21994.73</v>
      </c>
      <c r="F23" s="125" t="s">
        <v>79</v>
      </c>
    </row>
    <row r="24" spans="1:6" ht="47.25" customHeight="1">
      <c r="A24" s="108" t="s">
        <v>467</v>
      </c>
      <c r="B24" s="72" t="s">
        <v>176</v>
      </c>
      <c r="C24" s="22" t="s">
        <v>474</v>
      </c>
      <c r="D24" s="23" t="s">
        <v>79</v>
      </c>
      <c r="E24" s="24">
        <v>3298.7</v>
      </c>
      <c r="F24" s="125" t="s">
        <v>79</v>
      </c>
    </row>
    <row r="25" spans="1:6" ht="33.75" customHeight="1">
      <c r="A25" s="108" t="s">
        <v>186</v>
      </c>
      <c r="B25" s="72" t="s">
        <v>176</v>
      </c>
      <c r="C25" s="22" t="s">
        <v>475</v>
      </c>
      <c r="D25" s="23">
        <f>D26</f>
        <v>1171200</v>
      </c>
      <c r="E25" s="23">
        <f>E26</f>
        <v>718125.83000000007</v>
      </c>
      <c r="F25" s="89">
        <f t="shared" ref="F25:F30" si="1">D25-E25</f>
        <v>453074.16999999993</v>
      </c>
    </row>
    <row r="26" spans="1:6" ht="26.25" customHeight="1">
      <c r="A26" s="108" t="s">
        <v>187</v>
      </c>
      <c r="B26" s="72" t="s">
        <v>176</v>
      </c>
      <c r="C26" s="22" t="s">
        <v>476</v>
      </c>
      <c r="D26" s="23">
        <f>D27+D28+D29+D30</f>
        <v>1171200</v>
      </c>
      <c r="E26" s="23">
        <f>E27+E28+E29+E30</f>
        <v>718125.83000000007</v>
      </c>
      <c r="F26" s="89">
        <f t="shared" si="1"/>
        <v>453074.16999999993</v>
      </c>
    </row>
    <row r="27" spans="1:6" ht="68.25" customHeight="1">
      <c r="A27" s="108" t="s">
        <v>188</v>
      </c>
      <c r="B27" s="72" t="s">
        <v>176</v>
      </c>
      <c r="C27" s="22" t="s">
        <v>477</v>
      </c>
      <c r="D27" s="23">
        <v>428700</v>
      </c>
      <c r="E27" s="24">
        <v>273419.71999999997</v>
      </c>
      <c r="F27" s="89">
        <f t="shared" si="1"/>
        <v>155280.28000000003</v>
      </c>
    </row>
    <row r="28" spans="1:6" ht="80.25" customHeight="1">
      <c r="A28" s="108" t="s">
        <v>189</v>
      </c>
      <c r="B28" s="72" t="s">
        <v>176</v>
      </c>
      <c r="C28" s="22" t="s">
        <v>478</v>
      </c>
      <c r="D28" s="23">
        <v>8900</v>
      </c>
      <c r="E28" s="24">
        <v>6012.33</v>
      </c>
      <c r="F28" s="89">
        <f t="shared" si="1"/>
        <v>2887.67</v>
      </c>
    </row>
    <row r="29" spans="1:6" ht="68.25" customHeight="1">
      <c r="A29" s="108" t="s">
        <v>190</v>
      </c>
      <c r="B29" s="72" t="s">
        <v>176</v>
      </c>
      <c r="C29" s="22" t="s">
        <v>479</v>
      </c>
      <c r="D29" s="23">
        <v>694000</v>
      </c>
      <c r="E29" s="24">
        <v>455137.99</v>
      </c>
      <c r="F29" s="89">
        <f t="shared" si="1"/>
        <v>238862.01</v>
      </c>
    </row>
    <row r="30" spans="1:6" ht="69.75" customHeight="1">
      <c r="A30" s="108" t="s">
        <v>191</v>
      </c>
      <c r="B30" s="72" t="s">
        <v>176</v>
      </c>
      <c r="C30" s="22" t="s">
        <v>480</v>
      </c>
      <c r="D30" s="23">
        <v>39600</v>
      </c>
      <c r="E30" s="24">
        <v>-16444.21</v>
      </c>
      <c r="F30" s="89">
        <f t="shared" si="1"/>
        <v>56044.21</v>
      </c>
    </row>
    <row r="31" spans="1:6" ht="13.5" customHeight="1">
      <c r="A31" s="108" t="s">
        <v>37</v>
      </c>
      <c r="B31" s="72" t="s">
        <v>176</v>
      </c>
      <c r="C31" s="22" t="s">
        <v>481</v>
      </c>
      <c r="D31" s="23">
        <f>D32</f>
        <v>77800</v>
      </c>
      <c r="E31" s="23">
        <f>E32+E38</f>
        <v>2087.1999999999998</v>
      </c>
      <c r="F31" s="25">
        <f t="shared" si="0"/>
        <v>75712.800000000003</v>
      </c>
    </row>
    <row r="32" spans="1:6" ht="23.25" customHeight="1">
      <c r="A32" s="108" t="s">
        <v>38</v>
      </c>
      <c r="B32" s="72" t="s">
        <v>176</v>
      </c>
      <c r="C32" s="22" t="s">
        <v>482</v>
      </c>
      <c r="D32" s="23">
        <f>D33+D36</f>
        <v>77800</v>
      </c>
      <c r="E32" s="23">
        <f>E33+E36</f>
        <v>2087.1999999999998</v>
      </c>
      <c r="F32" s="25">
        <f t="shared" si="0"/>
        <v>75712.800000000003</v>
      </c>
    </row>
    <row r="33" spans="1:6" ht="32.25" customHeight="1">
      <c r="A33" s="108" t="s">
        <v>483</v>
      </c>
      <c r="B33" s="72" t="s">
        <v>176</v>
      </c>
      <c r="C33" s="22" t="s">
        <v>484</v>
      </c>
      <c r="D33" s="23">
        <f>D34</f>
        <v>77800</v>
      </c>
      <c r="E33" s="23">
        <f>E34+E37</f>
        <v>2087.1999999999998</v>
      </c>
      <c r="F33" s="25">
        <f t="shared" si="0"/>
        <v>75712.800000000003</v>
      </c>
    </row>
    <row r="34" spans="1:6" ht="33" customHeight="1">
      <c r="A34" s="108" t="s">
        <v>483</v>
      </c>
      <c r="B34" s="72" t="s">
        <v>176</v>
      </c>
      <c r="C34" s="22" t="s">
        <v>485</v>
      </c>
      <c r="D34" s="23">
        <v>77800</v>
      </c>
      <c r="E34" s="24">
        <v>2087.1999999999998</v>
      </c>
      <c r="F34" s="25">
        <f t="shared" si="0"/>
        <v>75712.800000000003</v>
      </c>
    </row>
    <row r="35" spans="1:6" ht="59.25" hidden="1" customHeight="1">
      <c r="A35" s="108"/>
      <c r="B35" s="72" t="s">
        <v>176</v>
      </c>
      <c r="C35" s="22"/>
      <c r="D35" s="23"/>
      <c r="E35" s="24"/>
      <c r="F35" s="74">
        <f t="shared" si="0"/>
        <v>0</v>
      </c>
    </row>
    <row r="36" spans="1:6" ht="57" hidden="1" customHeight="1">
      <c r="A36" s="108"/>
      <c r="B36" s="72" t="s">
        <v>176</v>
      </c>
      <c r="C36" s="22"/>
      <c r="D36" s="23"/>
      <c r="E36" s="23"/>
      <c r="F36" s="74">
        <f t="shared" si="0"/>
        <v>0</v>
      </c>
    </row>
    <row r="37" spans="1:6" ht="49.5" hidden="1" customHeight="1">
      <c r="A37" s="108" t="s">
        <v>175</v>
      </c>
      <c r="B37" s="72" t="s">
        <v>176</v>
      </c>
      <c r="C37" s="22" t="s">
        <v>486</v>
      </c>
      <c r="D37" s="23" t="s">
        <v>79</v>
      </c>
      <c r="E37" s="24"/>
      <c r="F37" s="74"/>
    </row>
    <row r="38" spans="1:6" ht="14.25" hidden="1" customHeight="1">
      <c r="A38" s="108" t="s">
        <v>180</v>
      </c>
      <c r="B38" s="72" t="s">
        <v>176</v>
      </c>
      <c r="C38" s="22" t="s">
        <v>487</v>
      </c>
      <c r="D38" s="23" t="s">
        <v>79</v>
      </c>
      <c r="E38" s="23"/>
      <c r="F38" s="76"/>
    </row>
    <row r="39" spans="1:6" ht="14.25" hidden="1" customHeight="1">
      <c r="A39" s="108" t="s">
        <v>180</v>
      </c>
      <c r="B39" s="72" t="s">
        <v>176</v>
      </c>
      <c r="C39" s="22" t="s">
        <v>488</v>
      </c>
      <c r="D39" s="23" t="s">
        <v>79</v>
      </c>
      <c r="E39" s="24"/>
      <c r="F39" s="76"/>
    </row>
    <row r="40" spans="1:6" ht="12" customHeight="1">
      <c r="A40" s="108" t="s">
        <v>39</v>
      </c>
      <c r="B40" s="72" t="s">
        <v>176</v>
      </c>
      <c r="C40" s="22" t="s">
        <v>489</v>
      </c>
      <c r="D40" s="23">
        <f>D41+D46+D43</f>
        <v>4504100</v>
      </c>
      <c r="E40" s="23">
        <f>E41+E46+E43</f>
        <v>2110416.13</v>
      </c>
      <c r="F40" s="25">
        <f t="shared" si="0"/>
        <v>2393683.87</v>
      </c>
    </row>
    <row r="41" spans="1:6" ht="12.75" customHeight="1">
      <c r="A41" s="108" t="s">
        <v>40</v>
      </c>
      <c r="B41" s="72" t="s">
        <v>176</v>
      </c>
      <c r="C41" s="22" t="s">
        <v>490</v>
      </c>
      <c r="D41" s="23">
        <f>D42</f>
        <v>375500</v>
      </c>
      <c r="E41" s="23">
        <f>E42</f>
        <v>76169.850000000006</v>
      </c>
      <c r="F41" s="25">
        <f t="shared" si="0"/>
        <v>299330.15000000002</v>
      </c>
    </row>
    <row r="42" spans="1:6" ht="33" customHeight="1">
      <c r="A42" s="108" t="s">
        <v>41</v>
      </c>
      <c r="B42" s="72" t="s">
        <v>176</v>
      </c>
      <c r="C42" s="22" t="s">
        <v>491</v>
      </c>
      <c r="D42" s="23">
        <v>375500</v>
      </c>
      <c r="E42" s="24">
        <v>76169.850000000006</v>
      </c>
      <c r="F42" s="25">
        <f t="shared" si="0"/>
        <v>299330.15000000002</v>
      </c>
    </row>
    <row r="43" spans="1:6" ht="12" hidden="1" customHeight="1">
      <c r="A43" s="108"/>
      <c r="B43" s="72" t="s">
        <v>176</v>
      </c>
      <c r="C43" s="22"/>
      <c r="D43" s="23"/>
      <c r="E43" s="23"/>
      <c r="F43" s="25"/>
    </row>
    <row r="44" spans="1:6" ht="12" hidden="1" customHeight="1">
      <c r="A44" s="108"/>
      <c r="B44" s="72" t="s">
        <v>176</v>
      </c>
      <c r="C44" s="22"/>
      <c r="D44" s="23"/>
      <c r="E44" s="24"/>
      <c r="F44" s="25"/>
    </row>
    <row r="45" spans="1:6" ht="21" hidden="1" customHeight="1">
      <c r="A45" s="108"/>
      <c r="B45" s="72" t="s">
        <v>176</v>
      </c>
      <c r="C45" s="22"/>
      <c r="D45" s="23"/>
      <c r="E45" s="24"/>
      <c r="F45" s="25"/>
    </row>
    <row r="46" spans="1:6" ht="12.75" customHeight="1">
      <c r="A46" s="108" t="s">
        <v>42</v>
      </c>
      <c r="B46" s="72" t="s">
        <v>176</v>
      </c>
      <c r="C46" s="22" t="s">
        <v>492</v>
      </c>
      <c r="D46" s="23">
        <f>D47+D49</f>
        <v>4128600</v>
      </c>
      <c r="E46" s="23">
        <f>E47+E49</f>
        <v>2034246.28</v>
      </c>
      <c r="F46" s="25">
        <f t="shared" si="0"/>
        <v>2094353.72</v>
      </c>
    </row>
    <row r="47" spans="1:6" ht="47.25" customHeight="1">
      <c r="A47" s="108" t="s">
        <v>43</v>
      </c>
      <c r="B47" s="72" t="s">
        <v>176</v>
      </c>
      <c r="C47" s="22" t="s">
        <v>493</v>
      </c>
      <c r="D47" s="23">
        <f>D48</f>
        <v>2705100</v>
      </c>
      <c r="E47" s="23">
        <f>E48</f>
        <v>862388.47</v>
      </c>
      <c r="F47" s="25">
        <f t="shared" si="0"/>
        <v>1842711.53</v>
      </c>
    </row>
    <row r="48" spans="1:6" ht="66.75" customHeight="1">
      <c r="A48" s="108" t="s">
        <v>44</v>
      </c>
      <c r="B48" s="72" t="s">
        <v>176</v>
      </c>
      <c r="C48" s="22" t="s">
        <v>494</v>
      </c>
      <c r="D48" s="23">
        <v>2705100</v>
      </c>
      <c r="E48" s="24">
        <v>862388.47</v>
      </c>
      <c r="F48" s="25">
        <f t="shared" si="0"/>
        <v>1842711.53</v>
      </c>
    </row>
    <row r="49" spans="1:6" ht="45.75" customHeight="1">
      <c r="A49" s="108" t="s">
        <v>45</v>
      </c>
      <c r="B49" s="72" t="s">
        <v>176</v>
      </c>
      <c r="C49" s="22" t="s">
        <v>495</v>
      </c>
      <c r="D49" s="23">
        <f>D50</f>
        <v>1423500</v>
      </c>
      <c r="E49" s="23">
        <f>E50</f>
        <v>1171857.81</v>
      </c>
      <c r="F49" s="25">
        <f t="shared" si="0"/>
        <v>251642.18999999994</v>
      </c>
    </row>
    <row r="50" spans="1:6" ht="70.5" customHeight="1">
      <c r="A50" s="108" t="s">
        <v>46</v>
      </c>
      <c r="B50" s="72" t="s">
        <v>176</v>
      </c>
      <c r="C50" s="22" t="s">
        <v>496</v>
      </c>
      <c r="D50" s="23">
        <v>1423500</v>
      </c>
      <c r="E50" s="24">
        <v>1171857.81</v>
      </c>
      <c r="F50" s="25">
        <f t="shared" si="0"/>
        <v>251642.18999999994</v>
      </c>
    </row>
    <row r="51" spans="1:6" ht="12.75" customHeight="1">
      <c r="A51" s="108" t="s">
        <v>51</v>
      </c>
      <c r="B51" s="72" t="s">
        <v>176</v>
      </c>
      <c r="C51" s="22" t="s">
        <v>497</v>
      </c>
      <c r="D51" s="23">
        <f>D52</f>
        <v>12100</v>
      </c>
      <c r="E51" s="23">
        <f>E52</f>
        <v>4950</v>
      </c>
      <c r="F51" s="25">
        <f>D51-E51</f>
        <v>7150</v>
      </c>
    </row>
    <row r="52" spans="1:6" ht="46.5" customHeight="1">
      <c r="A52" s="108" t="s">
        <v>52</v>
      </c>
      <c r="B52" s="72" t="s">
        <v>176</v>
      </c>
      <c r="C52" s="22" t="s">
        <v>498</v>
      </c>
      <c r="D52" s="23">
        <f>D53</f>
        <v>12100</v>
      </c>
      <c r="E52" s="23">
        <f>E53</f>
        <v>4950</v>
      </c>
      <c r="F52" s="113">
        <f t="shared" ref="F52:F53" si="2">D52-E52</f>
        <v>7150</v>
      </c>
    </row>
    <row r="53" spans="1:6" ht="69" customHeight="1">
      <c r="A53" s="108" t="s">
        <v>53</v>
      </c>
      <c r="B53" s="72" t="s">
        <v>176</v>
      </c>
      <c r="C53" s="22" t="s">
        <v>499</v>
      </c>
      <c r="D53" s="23">
        <v>12100</v>
      </c>
      <c r="E53" s="24">
        <v>4950</v>
      </c>
      <c r="F53" s="113">
        <f t="shared" si="2"/>
        <v>7150</v>
      </c>
    </row>
    <row r="54" spans="1:6" ht="35.25" customHeight="1">
      <c r="A54" s="108" t="s">
        <v>171</v>
      </c>
      <c r="B54" s="72" t="s">
        <v>176</v>
      </c>
      <c r="C54" s="22" t="s">
        <v>500</v>
      </c>
      <c r="D54" s="23" t="str">
        <f t="shared" ref="D54:D56" si="3">D55</f>
        <v>-</v>
      </c>
      <c r="E54" s="23">
        <f>E55</f>
        <v>-611.07000000000005</v>
      </c>
      <c r="F54" s="125" t="s">
        <v>79</v>
      </c>
    </row>
    <row r="55" spans="1:6" ht="15.95" customHeight="1">
      <c r="A55" s="108" t="s">
        <v>172</v>
      </c>
      <c r="B55" s="72" t="s">
        <v>176</v>
      </c>
      <c r="C55" s="22" t="s">
        <v>501</v>
      </c>
      <c r="D55" s="23" t="str">
        <f t="shared" si="3"/>
        <v>-</v>
      </c>
      <c r="E55" s="23">
        <f>E56</f>
        <v>-611.07000000000005</v>
      </c>
      <c r="F55" s="125" t="s">
        <v>79</v>
      </c>
    </row>
    <row r="56" spans="1:6" ht="23.25" customHeight="1">
      <c r="A56" s="108" t="s">
        <v>173</v>
      </c>
      <c r="B56" s="72" t="s">
        <v>176</v>
      </c>
      <c r="C56" s="22" t="s">
        <v>502</v>
      </c>
      <c r="D56" s="23" t="str">
        <f t="shared" si="3"/>
        <v>-</v>
      </c>
      <c r="E56" s="23">
        <f>E57</f>
        <v>-611.07000000000005</v>
      </c>
      <c r="F56" s="125" t="s">
        <v>79</v>
      </c>
    </row>
    <row r="57" spans="1:6" ht="34.5" customHeight="1">
      <c r="A57" s="108" t="s">
        <v>174</v>
      </c>
      <c r="B57" s="72" t="s">
        <v>176</v>
      </c>
      <c r="C57" s="22" t="s">
        <v>503</v>
      </c>
      <c r="D57" s="23" t="s">
        <v>79</v>
      </c>
      <c r="E57" s="24">
        <v>-611.07000000000005</v>
      </c>
      <c r="F57" s="125" t="s">
        <v>79</v>
      </c>
    </row>
    <row r="58" spans="1:6" ht="39.75" customHeight="1">
      <c r="A58" s="108" t="s">
        <v>64</v>
      </c>
      <c r="B58" s="72" t="s">
        <v>176</v>
      </c>
      <c r="C58" s="22" t="s">
        <v>504</v>
      </c>
      <c r="D58" s="23">
        <f>D59</f>
        <v>1512400</v>
      </c>
      <c r="E58" s="23">
        <f>E59+E64</f>
        <v>1494152.98</v>
      </c>
      <c r="F58" s="25">
        <f>D58-E58</f>
        <v>18247.020000000019</v>
      </c>
    </row>
    <row r="59" spans="1:6" ht="80.25" customHeight="1">
      <c r="A59" s="108" t="s">
        <v>47</v>
      </c>
      <c r="B59" s="72" t="s">
        <v>176</v>
      </c>
      <c r="C59" s="22" t="s">
        <v>505</v>
      </c>
      <c r="D59" s="23">
        <f t="shared" ref="D59:E60" si="4">D60</f>
        <v>1512400</v>
      </c>
      <c r="E59" s="23">
        <f>E60+E62</f>
        <v>1494095.98</v>
      </c>
      <c r="F59" s="113">
        <f t="shared" ref="F59:F61" si="5">D59-E59</f>
        <v>18304.020000000019</v>
      </c>
    </row>
    <row r="60" spans="1:6" ht="58.5" customHeight="1">
      <c r="A60" s="108" t="s">
        <v>48</v>
      </c>
      <c r="B60" s="72" t="s">
        <v>176</v>
      </c>
      <c r="C60" s="22" t="s">
        <v>506</v>
      </c>
      <c r="D60" s="23">
        <f t="shared" si="4"/>
        <v>1512400</v>
      </c>
      <c r="E60" s="23">
        <f t="shared" si="4"/>
        <v>1490211.77</v>
      </c>
      <c r="F60" s="113">
        <f t="shared" si="5"/>
        <v>22188.229999999981</v>
      </c>
    </row>
    <row r="61" spans="1:6" ht="69.75" customHeight="1">
      <c r="A61" s="108" t="s">
        <v>49</v>
      </c>
      <c r="B61" s="72" t="s">
        <v>176</v>
      </c>
      <c r="C61" s="22" t="s">
        <v>507</v>
      </c>
      <c r="D61" s="23">
        <v>1512400</v>
      </c>
      <c r="E61" s="24">
        <v>1490211.77</v>
      </c>
      <c r="F61" s="113">
        <f t="shared" si="5"/>
        <v>22188.229999999981</v>
      </c>
    </row>
    <row r="62" spans="1:6" ht="81" customHeight="1">
      <c r="A62" s="108" t="s">
        <v>635</v>
      </c>
      <c r="B62" s="72" t="s">
        <v>176</v>
      </c>
      <c r="C62" s="22" t="s">
        <v>638</v>
      </c>
      <c r="D62" s="23" t="str">
        <f>D63</f>
        <v>-</v>
      </c>
      <c r="E62" s="24">
        <f>E63</f>
        <v>3884.21</v>
      </c>
      <c r="F62" s="125" t="s">
        <v>79</v>
      </c>
    </row>
    <row r="63" spans="1:6" ht="69.75" customHeight="1">
      <c r="A63" s="108" t="s">
        <v>636</v>
      </c>
      <c r="B63" s="72" t="s">
        <v>176</v>
      </c>
      <c r="C63" s="22" t="s">
        <v>637</v>
      </c>
      <c r="D63" s="23" t="s">
        <v>79</v>
      </c>
      <c r="E63" s="24">
        <v>3884.21</v>
      </c>
      <c r="F63" s="125" t="s">
        <v>79</v>
      </c>
    </row>
    <row r="64" spans="1:6" ht="84" customHeight="1">
      <c r="A64" s="108" t="s">
        <v>508</v>
      </c>
      <c r="B64" s="72" t="s">
        <v>176</v>
      </c>
      <c r="C64" s="22" t="s">
        <v>509</v>
      </c>
      <c r="D64" s="23" t="str">
        <f>D65</f>
        <v>-</v>
      </c>
      <c r="E64" s="23">
        <f>E65</f>
        <v>57</v>
      </c>
      <c r="F64" s="125" t="s">
        <v>79</v>
      </c>
    </row>
    <row r="65" spans="1:6" ht="83.25" customHeight="1">
      <c r="A65" s="108" t="s">
        <v>510</v>
      </c>
      <c r="B65" s="72" t="s">
        <v>176</v>
      </c>
      <c r="C65" s="22" t="s">
        <v>511</v>
      </c>
      <c r="D65" s="23" t="str">
        <f>D66</f>
        <v>-</v>
      </c>
      <c r="E65" s="23">
        <f>E66</f>
        <v>57</v>
      </c>
      <c r="F65" s="125" t="s">
        <v>79</v>
      </c>
    </row>
    <row r="66" spans="1:6" ht="72.75" customHeight="1">
      <c r="A66" s="108" t="s">
        <v>183</v>
      </c>
      <c r="B66" s="72" t="s">
        <v>176</v>
      </c>
      <c r="C66" s="22" t="s">
        <v>512</v>
      </c>
      <c r="D66" s="23" t="s">
        <v>79</v>
      </c>
      <c r="E66" s="24">
        <v>57</v>
      </c>
      <c r="F66" s="125" t="s">
        <v>79</v>
      </c>
    </row>
    <row r="67" spans="1:6" ht="24" customHeight="1">
      <c r="A67" s="108" t="s">
        <v>50</v>
      </c>
      <c r="B67" s="72" t="s">
        <v>176</v>
      </c>
      <c r="C67" s="22" t="s">
        <v>513</v>
      </c>
      <c r="D67" s="23">
        <f t="shared" ref="D67:E69" si="6">D68</f>
        <v>328300</v>
      </c>
      <c r="E67" s="23">
        <f t="shared" si="6"/>
        <v>1267236.8899999999</v>
      </c>
      <c r="F67" s="25">
        <f>D67-E67</f>
        <v>-938936.8899999999</v>
      </c>
    </row>
    <row r="68" spans="1:6" ht="47.25" customHeight="1">
      <c r="A68" s="110" t="s">
        <v>558</v>
      </c>
      <c r="B68" s="72" t="s">
        <v>176</v>
      </c>
      <c r="C68" s="22" t="s">
        <v>514</v>
      </c>
      <c r="D68" s="23">
        <f t="shared" si="6"/>
        <v>328300</v>
      </c>
      <c r="E68" s="23">
        <f t="shared" si="6"/>
        <v>1267236.8899999999</v>
      </c>
      <c r="F68" s="113">
        <f t="shared" ref="F68:F70" si="7">D68-E68</f>
        <v>-938936.8899999999</v>
      </c>
    </row>
    <row r="69" spans="1:6" ht="35.25" customHeight="1">
      <c r="A69" s="108" t="s">
        <v>549</v>
      </c>
      <c r="B69" s="72" t="s">
        <v>176</v>
      </c>
      <c r="C69" s="22" t="s">
        <v>515</v>
      </c>
      <c r="D69" s="23">
        <f t="shared" si="6"/>
        <v>328300</v>
      </c>
      <c r="E69" s="23">
        <f t="shared" si="6"/>
        <v>1267236.8899999999</v>
      </c>
      <c r="F69" s="113">
        <f t="shared" si="7"/>
        <v>-938936.8899999999</v>
      </c>
    </row>
    <row r="70" spans="1:6" ht="48" customHeight="1">
      <c r="A70" s="108" t="s">
        <v>550</v>
      </c>
      <c r="B70" s="72" t="s">
        <v>176</v>
      </c>
      <c r="C70" s="22" t="s">
        <v>610</v>
      </c>
      <c r="D70" s="23">
        <v>328300</v>
      </c>
      <c r="E70" s="24">
        <v>1267236.8899999999</v>
      </c>
      <c r="F70" s="113">
        <f t="shared" si="7"/>
        <v>-938936.8899999999</v>
      </c>
    </row>
    <row r="71" spans="1:6" ht="10.5" customHeight="1">
      <c r="A71" s="108" t="s">
        <v>177</v>
      </c>
      <c r="B71" s="72" t="s">
        <v>176</v>
      </c>
      <c r="C71" s="22" t="s">
        <v>516</v>
      </c>
      <c r="D71" s="23">
        <f>D74</f>
        <v>2500</v>
      </c>
      <c r="E71" s="23">
        <f>E72</f>
        <v>26200</v>
      </c>
      <c r="F71" s="73">
        <f t="shared" si="0"/>
        <v>-23700</v>
      </c>
    </row>
    <row r="72" spans="1:6" ht="36" customHeight="1">
      <c r="A72" s="108" t="s">
        <v>181</v>
      </c>
      <c r="B72" s="72" t="s">
        <v>176</v>
      </c>
      <c r="C72" s="22" t="s">
        <v>517</v>
      </c>
      <c r="D72" s="23" t="str">
        <f>D73</f>
        <v>-</v>
      </c>
      <c r="E72" s="23">
        <f>E73</f>
        <v>26200</v>
      </c>
      <c r="F72" s="125" t="s">
        <v>79</v>
      </c>
    </row>
    <row r="73" spans="1:6" ht="47.25" customHeight="1">
      <c r="A73" s="108" t="s">
        <v>182</v>
      </c>
      <c r="B73" s="72" t="s">
        <v>176</v>
      </c>
      <c r="C73" s="22" t="s">
        <v>518</v>
      </c>
      <c r="D73" s="23" t="s">
        <v>79</v>
      </c>
      <c r="E73" s="23">
        <v>26200</v>
      </c>
      <c r="F73" s="125" t="s">
        <v>79</v>
      </c>
    </row>
    <row r="74" spans="1:6" ht="24" customHeight="1">
      <c r="A74" s="108" t="s">
        <v>178</v>
      </c>
      <c r="B74" s="72" t="s">
        <v>176</v>
      </c>
      <c r="C74" s="22" t="s">
        <v>519</v>
      </c>
      <c r="D74" s="23">
        <f>D75</f>
        <v>2500</v>
      </c>
      <c r="E74" s="23" t="str">
        <f>E75</f>
        <v>-</v>
      </c>
      <c r="F74" s="73">
        <v>2500</v>
      </c>
    </row>
    <row r="75" spans="1:6" ht="37.5" customHeight="1">
      <c r="A75" s="108" t="s">
        <v>179</v>
      </c>
      <c r="B75" s="72" t="s">
        <v>176</v>
      </c>
      <c r="C75" s="22" t="s">
        <v>520</v>
      </c>
      <c r="D75" s="23">
        <v>2500</v>
      </c>
      <c r="E75" s="24" t="s">
        <v>79</v>
      </c>
      <c r="F75" s="73">
        <v>2500</v>
      </c>
    </row>
    <row r="76" spans="1:6" ht="15" customHeight="1">
      <c r="A76" s="108" t="s">
        <v>54</v>
      </c>
      <c r="B76" s="72" t="s">
        <v>176</v>
      </c>
      <c r="C76" s="22" t="s">
        <v>521</v>
      </c>
      <c r="D76" s="23">
        <f>D77</f>
        <v>4288700</v>
      </c>
      <c r="E76" s="23">
        <f>E77</f>
        <v>3997726</v>
      </c>
      <c r="F76" s="25">
        <f t="shared" si="0"/>
        <v>290974</v>
      </c>
    </row>
    <row r="77" spans="1:6" ht="36.75" customHeight="1">
      <c r="A77" s="108" t="s">
        <v>55</v>
      </c>
      <c r="B77" s="72" t="s">
        <v>176</v>
      </c>
      <c r="C77" s="22" t="s">
        <v>522</v>
      </c>
      <c r="D77" s="23">
        <f>D78+D81+D86</f>
        <v>4288700</v>
      </c>
      <c r="E77" s="23">
        <f>E78+E86+E81</f>
        <v>3997726</v>
      </c>
      <c r="F77" s="25">
        <f t="shared" si="0"/>
        <v>290974</v>
      </c>
    </row>
    <row r="78" spans="1:6" ht="24.75" customHeight="1">
      <c r="A78" s="108" t="s">
        <v>192</v>
      </c>
      <c r="B78" s="72" t="s">
        <v>176</v>
      </c>
      <c r="C78" s="22" t="s">
        <v>523</v>
      </c>
      <c r="D78" s="23">
        <f>D79</f>
        <v>254000</v>
      </c>
      <c r="E78" s="23">
        <f>E79</f>
        <v>254000</v>
      </c>
      <c r="F78" s="89" t="s">
        <v>79</v>
      </c>
    </row>
    <row r="79" spans="1:6" ht="22.5" customHeight="1">
      <c r="A79" s="108" t="s">
        <v>193</v>
      </c>
      <c r="B79" s="72" t="s">
        <v>176</v>
      </c>
      <c r="C79" s="22" t="s">
        <v>524</v>
      </c>
      <c r="D79" s="23">
        <f>D80</f>
        <v>254000</v>
      </c>
      <c r="E79" s="23">
        <f>E80</f>
        <v>254000</v>
      </c>
      <c r="F79" s="89" t="s">
        <v>79</v>
      </c>
    </row>
    <row r="80" spans="1:6" ht="24" customHeight="1">
      <c r="A80" s="108" t="s">
        <v>194</v>
      </c>
      <c r="B80" s="72" t="s">
        <v>176</v>
      </c>
      <c r="C80" s="22" t="s">
        <v>525</v>
      </c>
      <c r="D80" s="23">
        <v>254000</v>
      </c>
      <c r="E80" s="24">
        <v>254000</v>
      </c>
      <c r="F80" s="89" t="s">
        <v>79</v>
      </c>
    </row>
    <row r="81" spans="1:6" ht="24" customHeight="1">
      <c r="A81" s="108" t="s">
        <v>56</v>
      </c>
      <c r="B81" s="72" t="s">
        <v>176</v>
      </c>
      <c r="C81" s="22" t="s">
        <v>526</v>
      </c>
      <c r="D81" s="23">
        <f>D82+D84</f>
        <v>154600</v>
      </c>
      <c r="E81" s="23">
        <f>E82+E84</f>
        <v>154600</v>
      </c>
      <c r="F81" s="25" t="s">
        <v>79</v>
      </c>
    </row>
    <row r="82" spans="1:6" ht="33.75" customHeight="1">
      <c r="A82" s="108" t="s">
        <v>57</v>
      </c>
      <c r="B82" s="72" t="s">
        <v>176</v>
      </c>
      <c r="C82" s="22" t="s">
        <v>527</v>
      </c>
      <c r="D82" s="23">
        <f>D83</f>
        <v>154400</v>
      </c>
      <c r="E82" s="23">
        <f>E83</f>
        <v>154400</v>
      </c>
      <c r="F82" s="113" t="s">
        <v>79</v>
      </c>
    </row>
    <row r="83" spans="1:6" ht="36.75" customHeight="1">
      <c r="A83" s="108" t="s">
        <v>58</v>
      </c>
      <c r="B83" s="72" t="s">
        <v>176</v>
      </c>
      <c r="C83" s="22" t="s">
        <v>528</v>
      </c>
      <c r="D83" s="23">
        <v>154400</v>
      </c>
      <c r="E83" s="24">
        <v>154400</v>
      </c>
      <c r="F83" s="113" t="s">
        <v>79</v>
      </c>
    </row>
    <row r="84" spans="1:6" ht="33" customHeight="1">
      <c r="A84" s="108" t="s">
        <v>59</v>
      </c>
      <c r="B84" s="72" t="s">
        <v>176</v>
      </c>
      <c r="C84" s="22" t="s">
        <v>529</v>
      </c>
      <c r="D84" s="23">
        <f>D85</f>
        <v>200</v>
      </c>
      <c r="E84" s="23">
        <f>E85</f>
        <v>200</v>
      </c>
      <c r="F84" s="25" t="s">
        <v>79</v>
      </c>
    </row>
    <row r="85" spans="1:6" ht="34.5" customHeight="1">
      <c r="A85" s="108" t="s">
        <v>60</v>
      </c>
      <c r="B85" s="72" t="s">
        <v>176</v>
      </c>
      <c r="C85" s="22" t="s">
        <v>530</v>
      </c>
      <c r="D85" s="23">
        <v>200</v>
      </c>
      <c r="E85" s="24">
        <v>200</v>
      </c>
      <c r="F85" s="25" t="s">
        <v>79</v>
      </c>
    </row>
    <row r="86" spans="1:6" ht="11.25" customHeight="1">
      <c r="A86" s="108" t="s">
        <v>61</v>
      </c>
      <c r="B86" s="72" t="s">
        <v>176</v>
      </c>
      <c r="C86" s="22" t="s">
        <v>531</v>
      </c>
      <c r="D86" s="23">
        <f>D87+D89</f>
        <v>3880100</v>
      </c>
      <c r="E86" s="23">
        <f t="shared" ref="E86:F86" si="8">E87+E89</f>
        <v>3589126</v>
      </c>
      <c r="F86" s="23">
        <f t="shared" si="8"/>
        <v>290974</v>
      </c>
    </row>
    <row r="87" spans="1:6" ht="70.5" customHeight="1">
      <c r="A87" s="108" t="s">
        <v>650</v>
      </c>
      <c r="B87" s="72" t="s">
        <v>176</v>
      </c>
      <c r="C87" s="22" t="s">
        <v>651</v>
      </c>
      <c r="D87" s="23">
        <f>D88</f>
        <v>65600</v>
      </c>
      <c r="E87" s="23">
        <f t="shared" ref="E87" si="9">E88</f>
        <v>20500</v>
      </c>
      <c r="F87" s="135">
        <f t="shared" ref="F87:F88" si="10">D87-E87</f>
        <v>45100</v>
      </c>
    </row>
    <row r="88" spans="1:6" ht="68.25" customHeight="1">
      <c r="A88" s="108" t="s">
        <v>652</v>
      </c>
      <c r="B88" s="72" t="s">
        <v>176</v>
      </c>
      <c r="C88" s="22" t="s">
        <v>653</v>
      </c>
      <c r="D88" s="23">
        <v>65600</v>
      </c>
      <c r="E88" s="23">
        <v>20500</v>
      </c>
      <c r="F88" s="135">
        <f t="shared" si="10"/>
        <v>45100</v>
      </c>
    </row>
    <row r="89" spans="1:6" ht="23.25" customHeight="1">
      <c r="A89" s="108" t="s">
        <v>62</v>
      </c>
      <c r="B89" s="72" t="s">
        <v>176</v>
      </c>
      <c r="C89" s="22" t="s">
        <v>532</v>
      </c>
      <c r="D89" s="23">
        <f>D90</f>
        <v>3814500</v>
      </c>
      <c r="E89" s="23">
        <f>E90</f>
        <v>3568626</v>
      </c>
      <c r="F89" s="25">
        <f>D89-E89</f>
        <v>245874</v>
      </c>
    </row>
    <row r="90" spans="1:6" ht="23.25" customHeight="1">
      <c r="A90" s="108" t="s">
        <v>63</v>
      </c>
      <c r="B90" s="72" t="s">
        <v>176</v>
      </c>
      <c r="C90" s="22" t="s">
        <v>533</v>
      </c>
      <c r="D90" s="23">
        <v>3814500</v>
      </c>
      <c r="E90" s="24">
        <v>3568626</v>
      </c>
      <c r="F90" s="125">
        <f>D90-E90</f>
        <v>245874</v>
      </c>
    </row>
    <row r="91" spans="1:6" ht="15.95" customHeight="1">
      <c r="A91" s="26"/>
      <c r="B91" s="27"/>
      <c r="C91" s="28"/>
      <c r="D91" s="29"/>
      <c r="E91" s="29"/>
      <c r="F91" s="28"/>
    </row>
    <row r="92" spans="1:6" ht="11.1" customHeight="1">
      <c r="A92" s="30"/>
      <c r="B92" s="31"/>
      <c r="C92" s="32"/>
      <c r="D92" s="33"/>
      <c r="E92" s="33"/>
      <c r="F92" s="33"/>
    </row>
    <row r="93" spans="1:6" ht="15.75">
      <c r="A93" s="139" t="s">
        <v>134</v>
      </c>
      <c r="B93" s="139"/>
      <c r="C93" s="139"/>
      <c r="D93" s="139"/>
      <c r="E93" s="139"/>
      <c r="F93" s="139"/>
    </row>
    <row r="94" spans="1:6" ht="11.25" customHeight="1">
      <c r="A94" s="47"/>
      <c r="B94" s="51"/>
      <c r="C94" s="48"/>
      <c r="D94" s="49"/>
      <c r="E94" s="49"/>
      <c r="F94" s="50"/>
    </row>
    <row r="95" spans="1:6">
      <c r="A95" s="12"/>
      <c r="B95" s="13" t="s">
        <v>7</v>
      </c>
      <c r="C95" s="14" t="s">
        <v>30</v>
      </c>
      <c r="D95" s="15" t="s">
        <v>26</v>
      </c>
      <c r="E95" s="14"/>
      <c r="F95" s="13" t="s">
        <v>17</v>
      </c>
    </row>
    <row r="96" spans="1:6">
      <c r="A96" s="16" t="s">
        <v>4</v>
      </c>
      <c r="B96" s="17" t="s">
        <v>8</v>
      </c>
      <c r="C96" s="16" t="s">
        <v>6</v>
      </c>
      <c r="D96" s="18" t="s">
        <v>25</v>
      </c>
      <c r="E96" s="18" t="s">
        <v>18</v>
      </c>
      <c r="F96" s="18" t="s">
        <v>2</v>
      </c>
    </row>
    <row r="97" spans="1:6">
      <c r="A97" s="19"/>
      <c r="B97" s="17" t="s">
        <v>9</v>
      </c>
      <c r="C97" s="32" t="s">
        <v>27</v>
      </c>
      <c r="D97" s="18" t="s">
        <v>2</v>
      </c>
      <c r="E97" s="16"/>
      <c r="F97" s="17"/>
    </row>
    <row r="98" spans="1:6" ht="10.5" customHeight="1">
      <c r="A98" s="16"/>
      <c r="B98" s="17"/>
      <c r="C98" s="16" t="s">
        <v>28</v>
      </c>
      <c r="D98" s="18"/>
      <c r="E98" s="18"/>
      <c r="F98" s="18"/>
    </row>
    <row r="99" spans="1:6" ht="10.5" customHeight="1">
      <c r="A99" s="16"/>
      <c r="B99" s="17"/>
      <c r="C99" s="32" t="s">
        <v>29</v>
      </c>
      <c r="D99" s="18"/>
      <c r="E99" s="18"/>
      <c r="F99" s="18"/>
    </row>
    <row r="100" spans="1:6" ht="9.75" customHeight="1" thickBot="1">
      <c r="A100" s="20">
        <v>1</v>
      </c>
      <c r="B100" s="34">
        <v>2</v>
      </c>
      <c r="C100" s="34">
        <v>3</v>
      </c>
      <c r="D100" s="15" t="s">
        <v>1</v>
      </c>
      <c r="E100" s="15" t="s">
        <v>20</v>
      </c>
      <c r="F100" s="15" t="s">
        <v>21</v>
      </c>
    </row>
    <row r="101" spans="1:6" ht="37.5" customHeight="1">
      <c r="A101" s="35" t="s">
        <v>551</v>
      </c>
      <c r="B101" s="78" t="s">
        <v>10</v>
      </c>
      <c r="C101" s="79" t="s">
        <v>23</v>
      </c>
      <c r="D101" s="104">
        <f>D104</f>
        <v>50000</v>
      </c>
      <c r="E101" s="104">
        <f>E104</f>
        <v>-852656.01999999955</v>
      </c>
      <c r="F101" s="80">
        <f>D101-E101</f>
        <v>902656.01999999955</v>
      </c>
    </row>
    <row r="102" spans="1:6" ht="21" customHeight="1">
      <c r="A102" s="38" t="s">
        <v>466</v>
      </c>
      <c r="B102" s="81" t="s">
        <v>11</v>
      </c>
      <c r="C102" s="77" t="s">
        <v>23</v>
      </c>
      <c r="D102" s="37" t="s">
        <v>79</v>
      </c>
      <c r="E102" s="37" t="s">
        <v>79</v>
      </c>
      <c r="F102" s="77" t="s">
        <v>79</v>
      </c>
    </row>
    <row r="103" spans="1:6" ht="27" customHeight="1">
      <c r="A103" s="38" t="s">
        <v>552</v>
      </c>
      <c r="B103" s="81" t="s">
        <v>12</v>
      </c>
      <c r="C103" s="77" t="s">
        <v>23</v>
      </c>
      <c r="D103" s="92" t="s">
        <v>79</v>
      </c>
      <c r="E103" s="92" t="s">
        <v>79</v>
      </c>
      <c r="F103" s="77" t="s">
        <v>79</v>
      </c>
    </row>
    <row r="104" spans="1:6" ht="26.25" customHeight="1">
      <c r="A104" s="35" t="s">
        <v>13</v>
      </c>
      <c r="B104" s="82">
        <v>700</v>
      </c>
      <c r="C104" s="40" t="s">
        <v>78</v>
      </c>
      <c r="D104" s="105">
        <f>D105</f>
        <v>50000</v>
      </c>
      <c r="E104" s="105">
        <f>E105</f>
        <v>-852656.01999999955</v>
      </c>
      <c r="F104" s="37">
        <f>D104-E104</f>
        <v>902656.01999999955</v>
      </c>
    </row>
    <row r="105" spans="1:6" ht="25.5" customHeight="1">
      <c r="A105" s="35" t="s">
        <v>534</v>
      </c>
      <c r="B105" s="82">
        <v>700</v>
      </c>
      <c r="C105" s="40" t="s">
        <v>69</v>
      </c>
      <c r="D105" s="105">
        <f>D106+D110</f>
        <v>50000</v>
      </c>
      <c r="E105" s="105">
        <f>E106+E110</f>
        <v>-852656.01999999955</v>
      </c>
      <c r="F105" s="77" t="s">
        <v>14</v>
      </c>
    </row>
    <row r="106" spans="1:6" ht="17.25" customHeight="1">
      <c r="A106" s="35" t="s">
        <v>65</v>
      </c>
      <c r="B106" s="82">
        <v>710</v>
      </c>
      <c r="C106" s="40" t="s">
        <v>70</v>
      </c>
      <c r="D106" s="36">
        <f t="shared" ref="D106:E108" si="11">D107</f>
        <v>-13709100</v>
      </c>
      <c r="E106" s="105">
        <f t="shared" si="11"/>
        <v>-11104642.189999999</v>
      </c>
      <c r="F106" s="77" t="s">
        <v>14</v>
      </c>
    </row>
    <row r="107" spans="1:6" ht="18" customHeight="1">
      <c r="A107" s="35" t="s">
        <v>66</v>
      </c>
      <c r="B107" s="82">
        <v>710</v>
      </c>
      <c r="C107" s="40" t="s">
        <v>71</v>
      </c>
      <c r="D107" s="36">
        <f t="shared" si="11"/>
        <v>-13709100</v>
      </c>
      <c r="E107" s="105">
        <f t="shared" si="11"/>
        <v>-11104642.189999999</v>
      </c>
      <c r="F107" s="77" t="s">
        <v>14</v>
      </c>
    </row>
    <row r="108" spans="1:6" ht="24" customHeight="1">
      <c r="A108" s="35" t="s">
        <v>535</v>
      </c>
      <c r="B108" s="82">
        <v>710</v>
      </c>
      <c r="C108" s="40" t="s">
        <v>72</v>
      </c>
      <c r="D108" s="36">
        <f t="shared" si="11"/>
        <v>-13709100</v>
      </c>
      <c r="E108" s="105">
        <f t="shared" si="11"/>
        <v>-11104642.189999999</v>
      </c>
      <c r="F108" s="77" t="s">
        <v>14</v>
      </c>
    </row>
    <row r="109" spans="1:6" ht="22.5" customHeight="1">
      <c r="A109" s="35" t="s">
        <v>536</v>
      </c>
      <c r="B109" s="82">
        <v>710</v>
      </c>
      <c r="C109" s="40" t="s">
        <v>73</v>
      </c>
      <c r="D109" s="36">
        <v>-13709100</v>
      </c>
      <c r="E109" s="106">
        <v>-11104642.189999999</v>
      </c>
      <c r="F109" s="77" t="s">
        <v>14</v>
      </c>
    </row>
    <row r="110" spans="1:6" ht="18.75" customHeight="1">
      <c r="A110" s="35" t="s">
        <v>67</v>
      </c>
      <c r="B110" s="82">
        <v>720</v>
      </c>
      <c r="C110" s="40" t="s">
        <v>74</v>
      </c>
      <c r="D110" s="36">
        <f t="shared" ref="D110:E112" si="12">D111</f>
        <v>13759100</v>
      </c>
      <c r="E110" s="105">
        <f t="shared" si="12"/>
        <v>10251986.17</v>
      </c>
      <c r="F110" s="77" t="s">
        <v>14</v>
      </c>
    </row>
    <row r="111" spans="1:6" ht="14.25" customHeight="1">
      <c r="A111" s="35" t="s">
        <v>68</v>
      </c>
      <c r="B111" s="82">
        <v>720</v>
      </c>
      <c r="C111" s="40" t="s">
        <v>75</v>
      </c>
      <c r="D111" s="36">
        <f t="shared" si="12"/>
        <v>13759100</v>
      </c>
      <c r="E111" s="105">
        <f t="shared" si="12"/>
        <v>10251986.17</v>
      </c>
      <c r="F111" s="77" t="s">
        <v>14</v>
      </c>
    </row>
    <row r="112" spans="1:6" ht="24.75" customHeight="1">
      <c r="A112" s="35" t="s">
        <v>537</v>
      </c>
      <c r="B112" s="82">
        <v>720</v>
      </c>
      <c r="C112" s="40" t="s">
        <v>76</v>
      </c>
      <c r="D112" s="36">
        <f t="shared" si="12"/>
        <v>13759100</v>
      </c>
      <c r="E112" s="105">
        <f t="shared" si="12"/>
        <v>10251986.17</v>
      </c>
      <c r="F112" s="77" t="s">
        <v>14</v>
      </c>
    </row>
    <row r="113" spans="1:6" ht="23.25" customHeight="1" thickBot="1">
      <c r="A113" s="35" t="s">
        <v>538</v>
      </c>
      <c r="B113" s="83">
        <v>720</v>
      </c>
      <c r="C113" s="84" t="s">
        <v>77</v>
      </c>
      <c r="D113" s="85">
        <v>13759100</v>
      </c>
      <c r="E113" s="107">
        <v>10251986.17</v>
      </c>
      <c r="F113" s="86" t="s">
        <v>14</v>
      </c>
    </row>
    <row r="114" spans="1:6" ht="3.75" hidden="1" customHeight="1">
      <c r="A114" s="41"/>
      <c r="B114" s="28"/>
      <c r="C114" s="28"/>
      <c r="D114" s="28"/>
      <c r="E114" s="28"/>
      <c r="F114" s="28"/>
    </row>
    <row r="115" spans="1:6" ht="12.75" hidden="1" customHeight="1">
      <c r="A115" s="41"/>
      <c r="B115" s="28"/>
      <c r="C115" s="28"/>
      <c r="D115" s="28"/>
      <c r="E115" s="28"/>
      <c r="F115" s="28"/>
    </row>
    <row r="116" spans="1:6" ht="12.75" customHeight="1">
      <c r="A116" s="30" t="s">
        <v>541</v>
      </c>
      <c r="B116" s="42"/>
      <c r="C116" s="28"/>
      <c r="D116" s="28"/>
      <c r="E116" s="28"/>
      <c r="F116" s="28"/>
    </row>
    <row r="117" spans="1:6" ht="9" customHeight="1">
      <c r="A117" s="2" t="s">
        <v>543</v>
      </c>
      <c r="B117" s="42"/>
      <c r="C117" s="28"/>
      <c r="D117" s="28"/>
      <c r="E117" s="28"/>
      <c r="F117" s="28"/>
    </row>
    <row r="118" spans="1:6" ht="20.25" customHeight="1">
      <c r="A118" s="30" t="s">
        <v>553</v>
      </c>
      <c r="B118" s="42"/>
      <c r="C118" s="28"/>
      <c r="D118" s="28"/>
      <c r="E118" s="28"/>
      <c r="F118" s="28"/>
    </row>
    <row r="119" spans="1:6" ht="10.5" customHeight="1">
      <c r="A119" s="2" t="s">
        <v>554</v>
      </c>
      <c r="B119" s="42"/>
      <c r="C119" s="28"/>
      <c r="D119" s="28"/>
      <c r="E119" s="28"/>
      <c r="F119" s="28"/>
    </row>
    <row r="120" spans="1:6" ht="18" customHeight="1">
      <c r="A120" s="2" t="s">
        <v>555</v>
      </c>
      <c r="B120" s="42"/>
      <c r="C120" s="28"/>
      <c r="D120" s="28"/>
      <c r="E120" s="28"/>
      <c r="F120" s="28"/>
    </row>
    <row r="121" spans="1:6" ht="8.25" customHeight="1">
      <c r="A121" s="2" t="s">
        <v>543</v>
      </c>
      <c r="B121" s="42"/>
      <c r="C121" s="28"/>
      <c r="D121" s="28"/>
      <c r="E121" s="28"/>
      <c r="F121" s="28"/>
    </row>
    <row r="122" spans="1:6" ht="6.75" customHeight="1">
      <c r="B122" s="42"/>
      <c r="C122" s="28"/>
      <c r="D122" s="28"/>
      <c r="E122" s="28"/>
      <c r="F122" s="28"/>
    </row>
    <row r="123" spans="1:6" ht="12.75" customHeight="1">
      <c r="A123" s="2" t="s">
        <v>556</v>
      </c>
      <c r="B123" s="42"/>
      <c r="C123" s="28"/>
      <c r="D123" s="28"/>
      <c r="E123" s="28"/>
      <c r="F123" s="28"/>
    </row>
    <row r="124" spans="1:6" ht="12.75" customHeight="1">
      <c r="A124" s="43"/>
      <c r="B124" s="42"/>
      <c r="C124" s="28"/>
      <c r="D124" s="28"/>
      <c r="E124" s="28"/>
      <c r="F124" s="28"/>
    </row>
    <row r="125" spans="1:6" ht="12.75" customHeight="1">
      <c r="A125" s="43"/>
      <c r="B125" s="42"/>
      <c r="C125" s="28"/>
      <c r="D125" s="28"/>
      <c r="E125" s="28"/>
      <c r="F125" s="28"/>
    </row>
    <row r="126" spans="1:6" ht="12.75" customHeight="1">
      <c r="A126" s="43"/>
      <c r="B126" s="42"/>
      <c r="C126" s="28"/>
      <c r="D126" s="28"/>
      <c r="E126" s="28"/>
      <c r="F126" s="28"/>
    </row>
    <row r="127" spans="1:6" ht="12.75" customHeight="1">
      <c r="A127" s="43"/>
      <c r="B127" s="42"/>
      <c r="C127" s="28"/>
      <c r="D127" s="28"/>
      <c r="E127" s="28"/>
      <c r="F127" s="28"/>
    </row>
    <row r="128" spans="1:6" ht="22.5" customHeight="1">
      <c r="A128" s="43"/>
      <c r="B128" s="42"/>
      <c r="C128" s="28"/>
      <c r="D128" s="28"/>
      <c r="E128" s="28"/>
      <c r="F128" s="28"/>
    </row>
    <row r="129" spans="3:4" ht="11.25" customHeight="1">
      <c r="C129" s="30"/>
      <c r="D129" s="29"/>
    </row>
    <row r="130" spans="3:4" ht="11.25" customHeight="1">
      <c r="C130" s="30"/>
      <c r="D130" s="29"/>
    </row>
    <row r="131" spans="3:4" ht="11.25" customHeight="1">
      <c r="C131" s="30"/>
      <c r="D131" s="29"/>
    </row>
    <row r="132" spans="3:4" ht="11.25" customHeight="1">
      <c r="C132" s="30"/>
      <c r="D132" s="29"/>
    </row>
    <row r="133" spans="3:4" ht="11.25" customHeight="1">
      <c r="C133" s="30"/>
      <c r="D133" s="29"/>
    </row>
    <row r="134" spans="3:4" ht="11.25" customHeight="1">
      <c r="C134" s="30"/>
      <c r="D134" s="29"/>
    </row>
    <row r="135" spans="3:4" ht="11.25" customHeight="1">
      <c r="C135" s="30"/>
      <c r="D135" s="29"/>
    </row>
    <row r="136" spans="3:4" ht="11.25" customHeight="1">
      <c r="C136" s="30"/>
      <c r="D136" s="29"/>
    </row>
    <row r="137" spans="3:4" ht="11.25" customHeight="1">
      <c r="C137" s="30"/>
      <c r="D137" s="29"/>
    </row>
    <row r="138" spans="3:4" ht="11.25" customHeight="1">
      <c r="C138" s="30"/>
      <c r="D138" s="29"/>
    </row>
    <row r="139" spans="3:4" ht="11.25" customHeight="1">
      <c r="C139" s="30"/>
      <c r="D139" s="29"/>
    </row>
    <row r="140" spans="3:4" ht="11.25" customHeight="1">
      <c r="C140" s="30"/>
      <c r="D140" s="29"/>
    </row>
    <row r="141" spans="3:4" ht="11.25" customHeight="1">
      <c r="C141" s="30"/>
      <c r="D141" s="29"/>
    </row>
    <row r="142" spans="3:4" ht="11.25" customHeight="1">
      <c r="C142" s="30"/>
      <c r="D142" s="29"/>
    </row>
    <row r="143" spans="3:4" ht="11.25" customHeight="1">
      <c r="C143" s="30"/>
      <c r="D143" s="29"/>
    </row>
    <row r="144" spans="3:4" ht="11.25" customHeight="1">
      <c r="C144" s="30"/>
      <c r="D144" s="29"/>
    </row>
    <row r="145" spans="1:4" ht="11.25" customHeight="1">
      <c r="C145" s="30"/>
      <c r="D145" s="29"/>
    </row>
    <row r="146" spans="1:4" ht="11.25" customHeight="1">
      <c r="C146" s="30"/>
      <c r="D146" s="29"/>
    </row>
    <row r="147" spans="1:4" ht="11.25" customHeight="1">
      <c r="C147" s="30"/>
      <c r="D147" s="29"/>
    </row>
    <row r="148" spans="1:4" ht="11.25" customHeight="1">
      <c r="C148" s="30"/>
      <c r="D148" s="29"/>
    </row>
    <row r="149" spans="1:4" ht="23.25" customHeight="1"/>
    <row r="150" spans="1:4" ht="9.9499999999999993" customHeight="1"/>
    <row r="151" spans="1:4" ht="12.75" customHeight="1">
      <c r="A151" s="30"/>
      <c r="B151" s="30"/>
      <c r="C151" s="32"/>
    </row>
  </sheetData>
  <mergeCells count="8">
    <mergeCell ref="F16:F17"/>
    <mergeCell ref="A93:F93"/>
    <mergeCell ref="D3:E3"/>
    <mergeCell ref="A7:D7"/>
    <mergeCell ref="B16:B17"/>
    <mergeCell ref="C16:C17"/>
    <mergeCell ref="D16:D17"/>
    <mergeCell ref="E16:E17"/>
  </mergeCells>
  <phoneticPr fontId="1" type="noConversion"/>
  <printOptions gridLinesSet="0"/>
  <pageMargins left="0.78740157480314965" right="0.39370078740157483" top="0.59055118110236227" bottom="0.59055118110236227" header="0" footer="0"/>
  <pageSetup paperSize="9" pageOrder="overThenDown" orientation="portrait" verticalDpi="300" r:id="rId1"/>
  <headerFooter alignWithMargins="0"/>
  <rowBreaks count="1" manualBreakCount="1">
    <brk id="90" max="16383" man="1"/>
  </rowBreaks>
</worksheet>
</file>

<file path=xl/worksheets/sheet3.xml><?xml version="1.0" encoding="utf-8"?>
<worksheet xmlns="http://schemas.openxmlformats.org/spreadsheetml/2006/main" xmlns:r="http://schemas.openxmlformats.org/officeDocument/2006/relationships">
  <dimension ref="A1:F378"/>
  <sheetViews>
    <sheetView showGridLines="0" view="pageBreakPreview" topLeftCell="A369" zoomScale="148" zoomScaleSheetLayoutView="148" workbookViewId="0">
      <selection activeCell="F378" sqref="F378"/>
    </sheetView>
  </sheetViews>
  <sheetFormatPr defaultRowHeight="11.25"/>
  <cols>
    <col min="1" max="1" width="38" style="61" customWidth="1"/>
    <col min="2" max="2" width="3.85546875" style="44" customWidth="1"/>
    <col min="3" max="3" width="19.42578125" style="44" customWidth="1"/>
    <col min="4" max="4" width="10" style="96" customWidth="1"/>
    <col min="5" max="5" width="9.7109375" style="96" customWidth="1"/>
    <col min="6" max="6" width="10.7109375" style="44" customWidth="1"/>
    <col min="7" max="16384" width="9.140625" style="44"/>
  </cols>
  <sheetData>
    <row r="1" spans="1:6" ht="14.25" customHeight="1">
      <c r="B1" s="52" t="s">
        <v>19</v>
      </c>
      <c r="C1" s="2"/>
      <c r="E1" s="103" t="s">
        <v>133</v>
      </c>
      <c r="F1" s="6"/>
    </row>
    <row r="2" spans="1:6" ht="9" customHeight="1">
      <c r="A2" s="62"/>
      <c r="B2" s="30"/>
      <c r="C2" s="57"/>
      <c r="D2" s="97"/>
      <c r="E2" s="97"/>
      <c r="F2" s="29"/>
    </row>
    <row r="3" spans="1:6" ht="45">
      <c r="A3" s="60" t="s">
        <v>80</v>
      </c>
      <c r="B3" s="53" t="s">
        <v>81</v>
      </c>
      <c r="C3" s="53" t="s">
        <v>82</v>
      </c>
      <c r="D3" s="98" t="s">
        <v>83</v>
      </c>
      <c r="E3" s="98" t="s">
        <v>18</v>
      </c>
      <c r="F3" s="53" t="s">
        <v>84</v>
      </c>
    </row>
    <row r="4" spans="1:6">
      <c r="A4" s="71">
        <v>1</v>
      </c>
      <c r="B4" s="87">
        <v>2</v>
      </c>
      <c r="C4" s="87">
        <v>3</v>
      </c>
      <c r="D4" s="99">
        <v>4</v>
      </c>
      <c r="E4" s="99">
        <v>5</v>
      </c>
      <c r="F4" s="54">
        <v>6</v>
      </c>
    </row>
    <row r="5" spans="1:6" ht="11.25" customHeight="1">
      <c r="A5" s="60" t="s">
        <v>85</v>
      </c>
      <c r="B5" s="146">
        <v>200</v>
      </c>
      <c r="C5" s="146" t="s">
        <v>23</v>
      </c>
      <c r="D5" s="147">
        <f>D7+D179+D196+D236+D268+D333+D352+D362</f>
        <v>13759100</v>
      </c>
      <c r="E5" s="148">
        <f>E7+E179+E196+E236+E268+E333+E352</f>
        <v>10193456.650000002</v>
      </c>
      <c r="F5" s="147">
        <f>D5-E5</f>
        <v>3565643.3499999978</v>
      </c>
    </row>
    <row r="6" spans="1:6">
      <c r="A6" s="60" t="s">
        <v>5</v>
      </c>
      <c r="B6" s="146"/>
      <c r="C6" s="146"/>
      <c r="D6" s="147"/>
      <c r="E6" s="149"/>
      <c r="F6" s="147"/>
    </row>
    <row r="7" spans="1:6" ht="15" customHeight="1">
      <c r="A7" s="95" t="s">
        <v>86</v>
      </c>
      <c r="B7" s="87">
        <v>200</v>
      </c>
      <c r="C7" s="55" t="s">
        <v>87</v>
      </c>
      <c r="D7" s="59">
        <f>D8+D25+D79+D87</f>
        <v>4516700</v>
      </c>
      <c r="E7" s="59">
        <f>E8+E25+E87</f>
        <v>3518230.0300000007</v>
      </c>
      <c r="F7" s="88">
        <f>D7-E7</f>
        <v>998469.96999999927</v>
      </c>
    </row>
    <row r="8" spans="1:6" ht="33" customHeight="1">
      <c r="A8" s="63" t="s">
        <v>88</v>
      </c>
      <c r="B8" s="87">
        <v>200</v>
      </c>
      <c r="C8" s="55" t="s">
        <v>89</v>
      </c>
      <c r="D8" s="59">
        <f t="shared" ref="D8:E15" si="0">D9</f>
        <v>826400</v>
      </c>
      <c r="E8" s="123">
        <f t="shared" si="0"/>
        <v>648853.05000000005</v>
      </c>
      <c r="F8" s="94">
        <f t="shared" ref="F8:F22" si="1">D8-E8</f>
        <v>177546.94999999995</v>
      </c>
    </row>
    <row r="9" spans="1:6" ht="21" hidden="1" customHeight="1">
      <c r="A9" s="63" t="s">
        <v>195</v>
      </c>
      <c r="B9" s="87">
        <v>200</v>
      </c>
      <c r="C9" s="55" t="s">
        <v>196</v>
      </c>
      <c r="D9" s="59">
        <f t="shared" si="0"/>
        <v>826400</v>
      </c>
      <c r="E9" s="59">
        <f t="shared" si="0"/>
        <v>648853.05000000005</v>
      </c>
      <c r="F9" s="94">
        <f t="shared" si="1"/>
        <v>177546.94999999995</v>
      </c>
    </row>
    <row r="10" spans="1:6" ht="22.5" customHeight="1">
      <c r="A10" s="60" t="s">
        <v>197</v>
      </c>
      <c r="B10" s="87">
        <v>200</v>
      </c>
      <c r="C10" s="55" t="s">
        <v>198</v>
      </c>
      <c r="D10" s="59">
        <f>D11</f>
        <v>826400</v>
      </c>
      <c r="E10" s="59">
        <f>E12</f>
        <v>648853.05000000005</v>
      </c>
      <c r="F10" s="94">
        <f t="shared" si="1"/>
        <v>177546.94999999995</v>
      </c>
    </row>
    <row r="11" spans="1:6" ht="45.75" hidden="1" customHeight="1">
      <c r="A11" s="60" t="s">
        <v>557</v>
      </c>
      <c r="B11" s="90">
        <v>200</v>
      </c>
      <c r="C11" s="55" t="s">
        <v>199</v>
      </c>
      <c r="D11" s="59">
        <f>D12</f>
        <v>826400</v>
      </c>
      <c r="E11" s="59">
        <f>E12</f>
        <v>648853.05000000005</v>
      </c>
      <c r="F11" s="94">
        <f t="shared" si="1"/>
        <v>177546.94999999995</v>
      </c>
    </row>
    <row r="12" spans="1:6" ht="54.75" hidden="1" customHeight="1">
      <c r="A12" s="60" t="s">
        <v>220</v>
      </c>
      <c r="B12" s="87">
        <v>200</v>
      </c>
      <c r="C12" s="55" t="s">
        <v>200</v>
      </c>
      <c r="D12" s="59">
        <f>D13</f>
        <v>826400</v>
      </c>
      <c r="E12" s="59">
        <f>E13</f>
        <v>648853.05000000005</v>
      </c>
      <c r="F12" s="94">
        <f t="shared" si="1"/>
        <v>177546.94999999995</v>
      </c>
    </row>
    <row r="13" spans="1:6" ht="23.25" hidden="1" customHeight="1">
      <c r="A13" s="60" t="s">
        <v>201</v>
      </c>
      <c r="B13" s="87">
        <v>200</v>
      </c>
      <c r="C13" s="55" t="s">
        <v>202</v>
      </c>
      <c r="D13" s="59">
        <f>D14+D20</f>
        <v>826400</v>
      </c>
      <c r="E13" s="123">
        <f>E14+E20</f>
        <v>648853.05000000005</v>
      </c>
      <c r="F13" s="94">
        <f t="shared" si="1"/>
        <v>177546.94999999995</v>
      </c>
    </row>
    <row r="14" spans="1:6" ht="34.5" customHeight="1">
      <c r="A14" s="60" t="s">
        <v>224</v>
      </c>
      <c r="B14" s="87">
        <v>200</v>
      </c>
      <c r="C14" s="55" t="s">
        <v>203</v>
      </c>
      <c r="D14" s="59">
        <f>D15</f>
        <v>779000</v>
      </c>
      <c r="E14" s="59">
        <f>E15</f>
        <v>618151.05000000005</v>
      </c>
      <c r="F14" s="94">
        <f t="shared" si="1"/>
        <v>160848.94999999995</v>
      </c>
    </row>
    <row r="15" spans="1:6" ht="12" customHeight="1">
      <c r="A15" s="60" t="s">
        <v>90</v>
      </c>
      <c r="B15" s="87">
        <v>200</v>
      </c>
      <c r="C15" s="55" t="s">
        <v>204</v>
      </c>
      <c r="D15" s="59">
        <f t="shared" si="0"/>
        <v>779000</v>
      </c>
      <c r="E15" s="59">
        <f t="shared" si="0"/>
        <v>618151.05000000005</v>
      </c>
      <c r="F15" s="94">
        <f t="shared" si="1"/>
        <v>160848.94999999995</v>
      </c>
    </row>
    <row r="16" spans="1:6" ht="15" customHeight="1">
      <c r="A16" s="60" t="s">
        <v>91</v>
      </c>
      <c r="B16" s="87">
        <v>200</v>
      </c>
      <c r="C16" s="55" t="s">
        <v>205</v>
      </c>
      <c r="D16" s="59">
        <f>D17+D18+D19</f>
        <v>779000</v>
      </c>
      <c r="E16" s="59">
        <f>E17+E18+E19</f>
        <v>618151.05000000005</v>
      </c>
      <c r="F16" s="94">
        <f t="shared" si="1"/>
        <v>160848.94999999995</v>
      </c>
    </row>
    <row r="17" spans="1:6" ht="12" customHeight="1">
      <c r="A17" s="60" t="s">
        <v>92</v>
      </c>
      <c r="B17" s="87">
        <v>200</v>
      </c>
      <c r="C17" s="55" t="s">
        <v>206</v>
      </c>
      <c r="D17" s="59">
        <v>598300</v>
      </c>
      <c r="E17" s="59">
        <v>479258.05</v>
      </c>
      <c r="F17" s="94">
        <f t="shared" si="1"/>
        <v>119041.95000000001</v>
      </c>
    </row>
    <row r="18" spans="1:6" ht="15" hidden="1" customHeight="1">
      <c r="A18" s="60"/>
      <c r="B18" s="87"/>
      <c r="C18" s="55"/>
      <c r="D18" s="59"/>
      <c r="E18" s="59"/>
      <c r="F18" s="94">
        <f t="shared" si="1"/>
        <v>0</v>
      </c>
    </row>
    <row r="19" spans="1:6" ht="15" customHeight="1">
      <c r="A19" s="60" t="s">
        <v>94</v>
      </c>
      <c r="B19" s="87">
        <v>200</v>
      </c>
      <c r="C19" s="55" t="s">
        <v>213</v>
      </c>
      <c r="D19" s="59">
        <v>180700</v>
      </c>
      <c r="E19" s="59">
        <v>138893</v>
      </c>
      <c r="F19" s="94">
        <f t="shared" si="1"/>
        <v>41807</v>
      </c>
    </row>
    <row r="20" spans="1:6" ht="33.75" customHeight="1">
      <c r="A20" s="60" t="s">
        <v>207</v>
      </c>
      <c r="B20" s="87">
        <v>200</v>
      </c>
      <c r="C20" s="55" t="s">
        <v>208</v>
      </c>
      <c r="D20" s="59">
        <f>D21</f>
        <v>47400</v>
      </c>
      <c r="E20" s="59">
        <f>E21</f>
        <v>30702</v>
      </c>
      <c r="F20" s="94">
        <f t="shared" si="1"/>
        <v>16698</v>
      </c>
    </row>
    <row r="21" spans="1:6" ht="11.25" customHeight="1">
      <c r="A21" s="60" t="s">
        <v>90</v>
      </c>
      <c r="B21" s="87">
        <v>200</v>
      </c>
      <c r="C21" s="55" t="s">
        <v>209</v>
      </c>
      <c r="D21" s="59">
        <f>D22</f>
        <v>47400</v>
      </c>
      <c r="E21" s="59">
        <f>E22</f>
        <v>30702</v>
      </c>
      <c r="F21" s="94">
        <f t="shared" si="1"/>
        <v>16698</v>
      </c>
    </row>
    <row r="22" spans="1:6" ht="12.75" customHeight="1">
      <c r="A22" s="60" t="s">
        <v>91</v>
      </c>
      <c r="B22" s="87">
        <v>200</v>
      </c>
      <c r="C22" s="55" t="s">
        <v>210</v>
      </c>
      <c r="D22" s="59">
        <f>D23+D24</f>
        <v>47400</v>
      </c>
      <c r="E22" s="59">
        <f>E23</f>
        <v>30702</v>
      </c>
      <c r="F22" s="94">
        <f t="shared" si="1"/>
        <v>16698</v>
      </c>
    </row>
    <row r="23" spans="1:6" ht="13.5" customHeight="1">
      <c r="A23" s="60" t="s">
        <v>93</v>
      </c>
      <c r="B23" s="87">
        <v>200</v>
      </c>
      <c r="C23" s="55" t="s">
        <v>211</v>
      </c>
      <c r="D23" s="59">
        <v>41200</v>
      </c>
      <c r="E23" s="59">
        <v>30702</v>
      </c>
      <c r="F23" s="88">
        <f>D23-E23</f>
        <v>10498</v>
      </c>
    </row>
    <row r="24" spans="1:6" ht="12" customHeight="1">
      <c r="A24" s="63" t="s">
        <v>94</v>
      </c>
      <c r="B24" s="87">
        <v>200</v>
      </c>
      <c r="C24" s="55" t="s">
        <v>212</v>
      </c>
      <c r="D24" s="59">
        <v>6200</v>
      </c>
      <c r="E24" s="59" t="s">
        <v>79</v>
      </c>
      <c r="F24" s="88">
        <v>6200</v>
      </c>
    </row>
    <row r="25" spans="1:6" ht="48" customHeight="1">
      <c r="A25" s="60" t="s">
        <v>95</v>
      </c>
      <c r="B25" s="87">
        <v>200</v>
      </c>
      <c r="C25" s="55" t="s">
        <v>96</v>
      </c>
      <c r="D25" s="59">
        <f>D27+D72</f>
        <v>3308100</v>
      </c>
      <c r="E25" s="127">
        <f>E27+E72</f>
        <v>2623261.8000000003</v>
      </c>
      <c r="F25" s="88">
        <f t="shared" ref="F25:F40" si="2">D25-E25</f>
        <v>684838.19999999972</v>
      </c>
    </row>
    <row r="26" spans="1:6" ht="24.75" hidden="1" customHeight="1">
      <c r="A26" s="60" t="s">
        <v>215</v>
      </c>
      <c r="B26" s="87">
        <v>200</v>
      </c>
      <c r="C26" s="55" t="s">
        <v>214</v>
      </c>
      <c r="D26" s="59">
        <f t="shared" ref="D26:F29" si="3">D27</f>
        <v>3307900</v>
      </c>
      <c r="E26" s="124">
        <f t="shared" si="3"/>
        <v>2623061.8000000003</v>
      </c>
      <c r="F26" s="124">
        <f t="shared" si="3"/>
        <v>684838.19999999972</v>
      </c>
    </row>
    <row r="27" spans="1:6" ht="22.5" customHeight="1">
      <c r="A27" s="60" t="s">
        <v>216</v>
      </c>
      <c r="B27" s="87">
        <v>200</v>
      </c>
      <c r="C27" s="55" t="s">
        <v>217</v>
      </c>
      <c r="D27" s="59">
        <f>D28+D42+D65</f>
        <v>3307900</v>
      </c>
      <c r="E27" s="123">
        <f>E28+E42+E65</f>
        <v>2623061.8000000003</v>
      </c>
      <c r="F27" s="94">
        <f t="shared" si="2"/>
        <v>684838.19999999972</v>
      </c>
    </row>
    <row r="28" spans="1:6" ht="78" hidden="1" customHeight="1">
      <c r="A28" s="60" t="s">
        <v>319</v>
      </c>
      <c r="B28" s="90">
        <v>200</v>
      </c>
      <c r="C28" s="55" t="s">
        <v>218</v>
      </c>
      <c r="D28" s="59">
        <f t="shared" si="3"/>
        <v>2957000</v>
      </c>
      <c r="E28" s="59">
        <f t="shared" si="3"/>
        <v>2364762.85</v>
      </c>
      <c r="F28" s="94">
        <f t="shared" si="2"/>
        <v>592237.14999999991</v>
      </c>
    </row>
    <row r="29" spans="1:6" s="68" customFormat="1" ht="57.75" hidden="1" customHeight="1">
      <c r="A29" s="65" t="s">
        <v>221</v>
      </c>
      <c r="B29" s="66">
        <v>200</v>
      </c>
      <c r="C29" s="67" t="s">
        <v>219</v>
      </c>
      <c r="D29" s="59">
        <f t="shared" si="3"/>
        <v>2957000</v>
      </c>
      <c r="E29" s="59">
        <f t="shared" si="3"/>
        <v>2364762.85</v>
      </c>
      <c r="F29" s="94">
        <f t="shared" si="2"/>
        <v>592237.14999999991</v>
      </c>
    </row>
    <row r="30" spans="1:6" ht="21" hidden="1" customHeight="1">
      <c r="A30" s="60" t="s">
        <v>160</v>
      </c>
      <c r="B30" s="87">
        <v>200</v>
      </c>
      <c r="C30" s="55" t="s">
        <v>222</v>
      </c>
      <c r="D30" s="59">
        <f>D31+D37</f>
        <v>2957000</v>
      </c>
      <c r="E30" s="119">
        <f>E31+E37</f>
        <v>2364762.85</v>
      </c>
      <c r="F30" s="94">
        <f t="shared" si="2"/>
        <v>592237.14999999991</v>
      </c>
    </row>
    <row r="31" spans="1:6" ht="34.5" customHeight="1">
      <c r="A31" s="60" t="s">
        <v>223</v>
      </c>
      <c r="B31" s="87">
        <v>200</v>
      </c>
      <c r="C31" s="55" t="s">
        <v>225</v>
      </c>
      <c r="D31" s="59">
        <f>D32</f>
        <v>2807700</v>
      </c>
      <c r="E31" s="59">
        <f>E32</f>
        <v>2266704.37</v>
      </c>
      <c r="F31" s="94">
        <f t="shared" si="2"/>
        <v>540995.62999999989</v>
      </c>
    </row>
    <row r="32" spans="1:6" ht="11.25" customHeight="1">
      <c r="A32" s="60" t="s">
        <v>90</v>
      </c>
      <c r="B32" s="87">
        <v>200</v>
      </c>
      <c r="C32" s="55" t="s">
        <v>226</v>
      </c>
      <c r="D32" s="59">
        <f>D33</f>
        <v>2807700</v>
      </c>
      <c r="E32" s="59">
        <f>E33</f>
        <v>2266704.37</v>
      </c>
      <c r="F32" s="94">
        <f t="shared" si="2"/>
        <v>540995.62999999989</v>
      </c>
    </row>
    <row r="33" spans="1:6" ht="13.5" customHeight="1">
      <c r="A33" s="60" t="s">
        <v>91</v>
      </c>
      <c r="B33" s="87">
        <v>200</v>
      </c>
      <c r="C33" s="55" t="s">
        <v>227</v>
      </c>
      <c r="D33" s="59">
        <f>D34+D35+D36</f>
        <v>2807700</v>
      </c>
      <c r="E33" s="59">
        <f>E34+E35+E36</f>
        <v>2266704.37</v>
      </c>
      <c r="F33" s="94">
        <f t="shared" si="2"/>
        <v>540995.62999999989</v>
      </c>
    </row>
    <row r="34" spans="1:6" ht="10.5" customHeight="1">
      <c r="A34" s="60" t="s">
        <v>92</v>
      </c>
      <c r="B34" s="87">
        <v>200</v>
      </c>
      <c r="C34" s="55" t="s">
        <v>228</v>
      </c>
      <c r="D34" s="59">
        <v>2156400</v>
      </c>
      <c r="E34" s="59">
        <v>1770664.83</v>
      </c>
      <c r="F34" s="94">
        <f t="shared" si="2"/>
        <v>385735.16999999993</v>
      </c>
    </row>
    <row r="35" spans="1:6" ht="15" hidden="1" customHeight="1">
      <c r="A35" s="60"/>
      <c r="B35" s="87"/>
      <c r="C35" s="55"/>
      <c r="D35" s="59"/>
      <c r="E35" s="59"/>
      <c r="F35" s="94">
        <f t="shared" si="2"/>
        <v>0</v>
      </c>
    </row>
    <row r="36" spans="1:6" ht="12.75" customHeight="1">
      <c r="A36" s="60" t="s">
        <v>94</v>
      </c>
      <c r="B36" s="87">
        <v>200</v>
      </c>
      <c r="C36" s="55" t="s">
        <v>229</v>
      </c>
      <c r="D36" s="59">
        <v>651300</v>
      </c>
      <c r="E36" s="59">
        <v>496039.54</v>
      </c>
      <c r="F36" s="94">
        <f t="shared" si="2"/>
        <v>155260.46000000002</v>
      </c>
    </row>
    <row r="37" spans="1:6" ht="33.75" customHeight="1">
      <c r="A37" s="60" t="s">
        <v>230</v>
      </c>
      <c r="B37" s="87">
        <v>200</v>
      </c>
      <c r="C37" s="55" t="s">
        <v>231</v>
      </c>
      <c r="D37" s="59">
        <f>D38</f>
        <v>149300</v>
      </c>
      <c r="E37" s="59">
        <f>E38</f>
        <v>98058.48</v>
      </c>
      <c r="F37" s="94">
        <f t="shared" si="2"/>
        <v>51241.520000000004</v>
      </c>
    </row>
    <row r="38" spans="1:6" ht="12" customHeight="1">
      <c r="A38" s="60" t="s">
        <v>90</v>
      </c>
      <c r="B38" s="87">
        <v>200</v>
      </c>
      <c r="C38" s="55" t="s">
        <v>232</v>
      </c>
      <c r="D38" s="59">
        <f>D39</f>
        <v>149300</v>
      </c>
      <c r="E38" s="59">
        <f>E39</f>
        <v>98058.48</v>
      </c>
      <c r="F38" s="94">
        <f t="shared" si="2"/>
        <v>51241.520000000004</v>
      </c>
    </row>
    <row r="39" spans="1:6" ht="13.5" customHeight="1">
      <c r="A39" s="60" t="s">
        <v>91</v>
      </c>
      <c r="B39" s="87">
        <v>200</v>
      </c>
      <c r="C39" s="55" t="s">
        <v>233</v>
      </c>
      <c r="D39" s="59">
        <f>D40+D41</f>
        <v>149300</v>
      </c>
      <c r="E39" s="59">
        <f>E40</f>
        <v>98058.48</v>
      </c>
      <c r="F39" s="94">
        <f t="shared" si="2"/>
        <v>51241.520000000004</v>
      </c>
    </row>
    <row r="40" spans="1:6" ht="14.25" customHeight="1">
      <c r="A40" s="60" t="s">
        <v>93</v>
      </c>
      <c r="B40" s="87">
        <v>200</v>
      </c>
      <c r="C40" s="55" t="s">
        <v>234</v>
      </c>
      <c r="D40" s="59">
        <v>130200</v>
      </c>
      <c r="E40" s="59">
        <v>98058.48</v>
      </c>
      <c r="F40" s="94">
        <f t="shared" si="2"/>
        <v>32141.520000000004</v>
      </c>
    </row>
    <row r="41" spans="1:6" ht="13.5" customHeight="1">
      <c r="A41" s="60" t="s">
        <v>94</v>
      </c>
      <c r="B41" s="87">
        <v>200</v>
      </c>
      <c r="C41" s="55" t="s">
        <v>235</v>
      </c>
      <c r="D41" s="59">
        <v>19100</v>
      </c>
      <c r="E41" s="59" t="s">
        <v>79</v>
      </c>
      <c r="F41" s="88">
        <v>19100</v>
      </c>
    </row>
    <row r="42" spans="1:6" ht="69.75" hidden="1" customHeight="1">
      <c r="A42" s="60" t="s">
        <v>320</v>
      </c>
      <c r="B42" s="90">
        <v>200</v>
      </c>
      <c r="C42" s="55" t="s">
        <v>236</v>
      </c>
      <c r="D42" s="59">
        <f>D43</f>
        <v>350900</v>
      </c>
      <c r="E42" s="59">
        <f>E43</f>
        <v>258298.94999999998</v>
      </c>
      <c r="F42" s="91">
        <f>D42-E42</f>
        <v>92601.050000000017</v>
      </c>
    </row>
    <row r="43" spans="1:6" s="68" customFormat="1" ht="23.25" hidden="1" customHeight="1">
      <c r="A43" s="65" t="s">
        <v>135</v>
      </c>
      <c r="B43" s="66">
        <v>200</v>
      </c>
      <c r="C43" s="67" t="s">
        <v>237</v>
      </c>
      <c r="D43" s="59">
        <f>D44</f>
        <v>350900</v>
      </c>
      <c r="E43" s="59">
        <f>E44</f>
        <v>258298.94999999998</v>
      </c>
      <c r="F43" s="94">
        <f t="shared" ref="F43:F71" si="4">D43-E43</f>
        <v>92601.050000000017</v>
      </c>
    </row>
    <row r="44" spans="1:6" ht="22.5" hidden="1" customHeight="1">
      <c r="A44" s="60" t="s">
        <v>136</v>
      </c>
      <c r="B44" s="87">
        <v>200</v>
      </c>
      <c r="C44" s="55" t="s">
        <v>265</v>
      </c>
      <c r="D44" s="59">
        <f>D45+D53</f>
        <v>350900</v>
      </c>
      <c r="E44" s="59">
        <f>E45+E53</f>
        <v>258298.94999999998</v>
      </c>
      <c r="F44" s="94">
        <f t="shared" si="4"/>
        <v>92601.050000000017</v>
      </c>
    </row>
    <row r="45" spans="1:6" ht="23.25" hidden="1" customHeight="1">
      <c r="A45" s="60" t="s">
        <v>238</v>
      </c>
      <c r="B45" s="87">
        <v>200</v>
      </c>
      <c r="C45" s="55" t="s">
        <v>239</v>
      </c>
      <c r="D45" s="59">
        <f>D47+D51</f>
        <v>0</v>
      </c>
      <c r="E45" s="59">
        <f>E47</f>
        <v>0</v>
      </c>
      <c r="F45" s="94">
        <f t="shared" si="4"/>
        <v>0</v>
      </c>
    </row>
    <row r="46" spans="1:6" ht="12" hidden="1" customHeight="1">
      <c r="A46" s="60" t="s">
        <v>90</v>
      </c>
      <c r="B46" s="87">
        <v>200</v>
      </c>
      <c r="C46" s="55" t="s">
        <v>240</v>
      </c>
      <c r="D46" s="59">
        <f t="shared" ref="D46:E46" si="5">D47</f>
        <v>0</v>
      </c>
      <c r="E46" s="59">
        <f t="shared" si="5"/>
        <v>0</v>
      </c>
      <c r="F46" s="94">
        <f t="shared" si="4"/>
        <v>0</v>
      </c>
    </row>
    <row r="47" spans="1:6" ht="10.5" hidden="1" customHeight="1">
      <c r="A47" s="60" t="s">
        <v>97</v>
      </c>
      <c r="B47" s="87">
        <v>200</v>
      </c>
      <c r="C47" s="55" t="s">
        <v>241</v>
      </c>
      <c r="D47" s="59">
        <f>D48+D49+D50</f>
        <v>0</v>
      </c>
      <c r="E47" s="59">
        <f>E49+E50+E48</f>
        <v>0</v>
      </c>
      <c r="F47" s="94">
        <f t="shared" si="4"/>
        <v>0</v>
      </c>
    </row>
    <row r="48" spans="1:6" ht="12" hidden="1" customHeight="1">
      <c r="A48" s="60" t="s">
        <v>98</v>
      </c>
      <c r="B48" s="87">
        <v>200</v>
      </c>
      <c r="C48" s="55" t="s">
        <v>242</v>
      </c>
      <c r="D48" s="59"/>
      <c r="E48" s="59"/>
      <c r="F48" s="94">
        <f t="shared" si="4"/>
        <v>0</v>
      </c>
    </row>
    <row r="49" spans="1:6" ht="12" hidden="1" customHeight="1">
      <c r="A49" s="60" t="s">
        <v>101</v>
      </c>
      <c r="B49" s="87">
        <v>200</v>
      </c>
      <c r="C49" s="55" t="s">
        <v>243</v>
      </c>
      <c r="D49" s="59"/>
      <c r="E49" s="59"/>
      <c r="F49" s="94">
        <f t="shared" si="4"/>
        <v>0</v>
      </c>
    </row>
    <row r="50" spans="1:6" ht="13.5" hidden="1" customHeight="1">
      <c r="A50" s="60" t="s">
        <v>102</v>
      </c>
      <c r="B50" s="87">
        <v>200</v>
      </c>
      <c r="C50" s="55" t="s">
        <v>245</v>
      </c>
      <c r="D50" s="59"/>
      <c r="E50" s="59"/>
      <c r="F50" s="94">
        <f t="shared" si="4"/>
        <v>0</v>
      </c>
    </row>
    <row r="51" spans="1:6" ht="13.5" hidden="1" customHeight="1">
      <c r="A51" s="60" t="s">
        <v>104</v>
      </c>
      <c r="B51" s="87">
        <v>200</v>
      </c>
      <c r="C51" s="55" t="s">
        <v>246</v>
      </c>
      <c r="D51" s="59">
        <f>D52</f>
        <v>0</v>
      </c>
      <c r="E51" s="59" t="str">
        <f>E52</f>
        <v>-</v>
      </c>
      <c r="F51" s="94" t="e">
        <f t="shared" si="4"/>
        <v>#VALUE!</v>
      </c>
    </row>
    <row r="52" spans="1:6" ht="13.5" hidden="1" customHeight="1">
      <c r="A52" s="60" t="s">
        <v>105</v>
      </c>
      <c r="B52" s="87">
        <v>200</v>
      </c>
      <c r="C52" s="55" t="s">
        <v>247</v>
      </c>
      <c r="D52" s="59"/>
      <c r="E52" s="59" t="s">
        <v>79</v>
      </c>
      <c r="F52" s="94" t="e">
        <f t="shared" si="4"/>
        <v>#VALUE!</v>
      </c>
    </row>
    <row r="53" spans="1:6" ht="23.25" customHeight="1">
      <c r="A53" s="60" t="s">
        <v>244</v>
      </c>
      <c r="B53" s="87">
        <v>200</v>
      </c>
      <c r="C53" s="55" t="s">
        <v>248</v>
      </c>
      <c r="D53" s="59">
        <f>D54+D62</f>
        <v>350900</v>
      </c>
      <c r="E53" s="59">
        <f>E54+E62</f>
        <v>258298.94999999998</v>
      </c>
      <c r="F53" s="94">
        <f t="shared" si="4"/>
        <v>92601.050000000017</v>
      </c>
    </row>
    <row r="54" spans="1:6" ht="12" customHeight="1">
      <c r="A54" s="60" t="s">
        <v>90</v>
      </c>
      <c r="B54" s="87">
        <v>200</v>
      </c>
      <c r="C54" s="55" t="s">
        <v>249</v>
      </c>
      <c r="D54" s="59">
        <f>D55+D61</f>
        <v>271700</v>
      </c>
      <c r="E54" s="59">
        <f>E55+E61</f>
        <v>188524.15999999997</v>
      </c>
      <c r="F54" s="94">
        <f t="shared" si="4"/>
        <v>83175.840000000026</v>
      </c>
    </row>
    <row r="55" spans="1:6" ht="10.5" customHeight="1">
      <c r="A55" s="60" t="s">
        <v>97</v>
      </c>
      <c r="B55" s="87">
        <v>200</v>
      </c>
      <c r="C55" s="55" t="s">
        <v>250</v>
      </c>
      <c r="D55" s="59">
        <f>D56+D57+D58+D59+D60</f>
        <v>271700</v>
      </c>
      <c r="E55" s="117">
        <f>E56+E57+E58+E59+E60</f>
        <v>188524.15999999997</v>
      </c>
      <c r="F55" s="94">
        <f t="shared" si="4"/>
        <v>83175.840000000026</v>
      </c>
    </row>
    <row r="56" spans="1:6" ht="12" customHeight="1">
      <c r="A56" s="60" t="s">
        <v>98</v>
      </c>
      <c r="B56" s="114">
        <v>200</v>
      </c>
      <c r="C56" s="55" t="s">
        <v>559</v>
      </c>
      <c r="D56" s="59">
        <v>21200</v>
      </c>
      <c r="E56" s="59">
        <v>9387.2199999999993</v>
      </c>
      <c r="F56" s="94">
        <f t="shared" si="4"/>
        <v>11812.78</v>
      </c>
    </row>
    <row r="57" spans="1:6" ht="11.25" customHeight="1">
      <c r="A57" s="60" t="s">
        <v>99</v>
      </c>
      <c r="B57" s="87">
        <v>200</v>
      </c>
      <c r="C57" s="55" t="s">
        <v>251</v>
      </c>
      <c r="D57" s="59">
        <v>66000</v>
      </c>
      <c r="E57" s="59">
        <v>43613</v>
      </c>
      <c r="F57" s="94">
        <f t="shared" si="4"/>
        <v>22387</v>
      </c>
    </row>
    <row r="58" spans="1:6" ht="11.25" customHeight="1">
      <c r="A58" s="60" t="s">
        <v>100</v>
      </c>
      <c r="B58" s="87">
        <v>200</v>
      </c>
      <c r="C58" s="55" t="s">
        <v>252</v>
      </c>
      <c r="D58" s="59">
        <v>63700</v>
      </c>
      <c r="E58" s="59">
        <v>43055.06</v>
      </c>
      <c r="F58" s="94">
        <f t="shared" si="4"/>
        <v>20644.940000000002</v>
      </c>
    </row>
    <row r="59" spans="1:6" ht="12" customHeight="1">
      <c r="A59" s="60" t="s">
        <v>101</v>
      </c>
      <c r="B59" s="87">
        <v>200</v>
      </c>
      <c r="C59" s="55" t="s">
        <v>253</v>
      </c>
      <c r="D59" s="59">
        <v>33500</v>
      </c>
      <c r="E59" s="59">
        <v>25309.200000000001</v>
      </c>
      <c r="F59" s="94">
        <f>D59-E59</f>
        <v>8190.7999999999993</v>
      </c>
    </row>
    <row r="60" spans="1:6" ht="12.75" customHeight="1">
      <c r="A60" s="60" t="s">
        <v>102</v>
      </c>
      <c r="B60" s="87">
        <v>200</v>
      </c>
      <c r="C60" s="55" t="s">
        <v>254</v>
      </c>
      <c r="D60" s="59">
        <v>87300</v>
      </c>
      <c r="E60" s="59">
        <v>67159.679999999993</v>
      </c>
      <c r="F60" s="94">
        <f t="shared" si="4"/>
        <v>20140.320000000007</v>
      </c>
    </row>
    <row r="61" spans="1:6" ht="12.75" hidden="1" customHeight="1">
      <c r="A61" s="60" t="s">
        <v>103</v>
      </c>
      <c r="B61" s="87">
        <v>200</v>
      </c>
      <c r="C61" s="55" t="s">
        <v>255</v>
      </c>
      <c r="D61" s="59"/>
      <c r="E61" s="59"/>
      <c r="F61" s="94">
        <f t="shared" si="4"/>
        <v>0</v>
      </c>
    </row>
    <row r="62" spans="1:6" ht="11.25" customHeight="1">
      <c r="A62" s="60" t="s">
        <v>104</v>
      </c>
      <c r="B62" s="87">
        <v>200</v>
      </c>
      <c r="C62" s="55" t="s">
        <v>256</v>
      </c>
      <c r="D62" s="59">
        <f>D63+D64</f>
        <v>79200</v>
      </c>
      <c r="E62" s="59">
        <f>E63+E64</f>
        <v>69774.790000000008</v>
      </c>
      <c r="F62" s="94">
        <f t="shared" si="4"/>
        <v>9425.2099999999919</v>
      </c>
    </row>
    <row r="63" spans="1:6" ht="12.75" customHeight="1">
      <c r="A63" s="60" t="s">
        <v>560</v>
      </c>
      <c r="B63" s="87">
        <v>200</v>
      </c>
      <c r="C63" s="55" t="s">
        <v>561</v>
      </c>
      <c r="D63" s="59">
        <v>8400</v>
      </c>
      <c r="E63" s="59">
        <v>8400</v>
      </c>
      <c r="F63" s="94" t="s">
        <v>79</v>
      </c>
    </row>
    <row r="64" spans="1:6" ht="10.5" customHeight="1">
      <c r="A64" s="60" t="s">
        <v>105</v>
      </c>
      <c r="B64" s="87">
        <v>200</v>
      </c>
      <c r="C64" s="55" t="s">
        <v>257</v>
      </c>
      <c r="D64" s="59">
        <v>70800</v>
      </c>
      <c r="E64" s="59">
        <v>61374.79</v>
      </c>
      <c r="F64" s="94">
        <f t="shared" si="4"/>
        <v>9425.2099999999991</v>
      </c>
    </row>
    <row r="65" spans="1:6" ht="128.25" hidden="1" customHeight="1">
      <c r="A65" s="60" t="s">
        <v>321</v>
      </c>
      <c r="B65" s="87">
        <v>200</v>
      </c>
      <c r="C65" s="55" t="s">
        <v>258</v>
      </c>
      <c r="D65" s="59">
        <f>D66</f>
        <v>0</v>
      </c>
      <c r="E65" s="59">
        <f>E66</f>
        <v>0</v>
      </c>
      <c r="F65" s="94">
        <f t="shared" si="4"/>
        <v>0</v>
      </c>
    </row>
    <row r="66" spans="1:6" ht="11.25" hidden="1" customHeight="1">
      <c r="A66" s="60" t="s">
        <v>106</v>
      </c>
      <c r="B66" s="93">
        <v>200</v>
      </c>
      <c r="C66" s="55" t="s">
        <v>259</v>
      </c>
      <c r="D66" s="59">
        <f>D67</f>
        <v>0</v>
      </c>
      <c r="E66" s="59">
        <f>E67</f>
        <v>0</v>
      </c>
      <c r="F66" s="94">
        <f t="shared" si="4"/>
        <v>0</v>
      </c>
    </row>
    <row r="67" spans="1:6" ht="12" hidden="1" customHeight="1">
      <c r="A67" s="60" t="s">
        <v>61</v>
      </c>
      <c r="B67" s="87">
        <v>200</v>
      </c>
      <c r="C67" s="55" t="s">
        <v>260</v>
      </c>
      <c r="D67" s="59">
        <f>D69</f>
        <v>0</v>
      </c>
      <c r="E67" s="59">
        <f>E69</f>
        <v>0</v>
      </c>
      <c r="F67" s="94">
        <f t="shared" si="4"/>
        <v>0</v>
      </c>
    </row>
    <row r="68" spans="1:6" ht="22.5" hidden="1" customHeight="1">
      <c r="A68" s="60"/>
      <c r="B68" s="87"/>
      <c r="C68" s="55"/>
      <c r="D68" s="59"/>
      <c r="E68" s="59"/>
      <c r="F68" s="94">
        <f t="shared" si="4"/>
        <v>0</v>
      </c>
    </row>
    <row r="69" spans="1:6" ht="11.25" hidden="1" customHeight="1">
      <c r="A69" s="60" t="s">
        <v>90</v>
      </c>
      <c r="B69" s="87">
        <v>200</v>
      </c>
      <c r="C69" s="55" t="s">
        <v>261</v>
      </c>
      <c r="D69" s="59">
        <f>D70</f>
        <v>0</v>
      </c>
      <c r="E69" s="59">
        <f>E70</f>
        <v>0</v>
      </c>
      <c r="F69" s="94">
        <f t="shared" si="4"/>
        <v>0</v>
      </c>
    </row>
    <row r="70" spans="1:6" ht="13.5" hidden="1" customHeight="1">
      <c r="A70" s="60" t="s">
        <v>107</v>
      </c>
      <c r="B70" s="87">
        <v>200</v>
      </c>
      <c r="C70" s="55" t="s">
        <v>262</v>
      </c>
      <c r="D70" s="59">
        <f t="shared" ref="D70:E70" si="6">D71</f>
        <v>0</v>
      </c>
      <c r="E70" s="59">
        <f t="shared" si="6"/>
        <v>0</v>
      </c>
      <c r="F70" s="94">
        <f t="shared" si="4"/>
        <v>0</v>
      </c>
    </row>
    <row r="71" spans="1:6" ht="22.5" hidden="1" customHeight="1">
      <c r="A71" s="75" t="s">
        <v>263</v>
      </c>
      <c r="B71" s="93">
        <v>200</v>
      </c>
      <c r="C71" s="55" t="s">
        <v>264</v>
      </c>
      <c r="D71" s="59"/>
      <c r="E71" s="59"/>
      <c r="F71" s="94">
        <f t="shared" si="4"/>
        <v>0</v>
      </c>
    </row>
    <row r="72" spans="1:6" ht="12.75" customHeight="1">
      <c r="A72" s="60" t="s">
        <v>267</v>
      </c>
      <c r="B72" s="93">
        <v>200</v>
      </c>
      <c r="C72" s="55" t="s">
        <v>268</v>
      </c>
      <c r="D72" s="59">
        <f t="shared" ref="D72:E77" si="7">D73</f>
        <v>200</v>
      </c>
      <c r="E72" s="123">
        <f t="shared" si="7"/>
        <v>200</v>
      </c>
      <c r="F72" s="94" t="s">
        <v>79</v>
      </c>
    </row>
    <row r="73" spans="1:6" ht="157.5" customHeight="1">
      <c r="A73" s="60" t="s">
        <v>322</v>
      </c>
      <c r="B73" s="93">
        <v>200</v>
      </c>
      <c r="C73" s="55" t="s">
        <v>269</v>
      </c>
      <c r="D73" s="59">
        <f t="shared" si="7"/>
        <v>200</v>
      </c>
      <c r="E73" s="123">
        <f t="shared" si="7"/>
        <v>200</v>
      </c>
      <c r="F73" s="94" t="s">
        <v>79</v>
      </c>
    </row>
    <row r="74" spans="1:6" ht="21.75" hidden="1" customHeight="1">
      <c r="A74" s="65" t="s">
        <v>135</v>
      </c>
      <c r="B74" s="66">
        <v>200</v>
      </c>
      <c r="C74" s="55" t="s">
        <v>270</v>
      </c>
      <c r="D74" s="59">
        <f t="shared" si="7"/>
        <v>200</v>
      </c>
      <c r="E74" s="123">
        <f t="shared" si="7"/>
        <v>200</v>
      </c>
      <c r="F74" s="94" t="s">
        <v>79</v>
      </c>
    </row>
    <row r="75" spans="1:6" ht="5.25" hidden="1" customHeight="1">
      <c r="A75" s="60" t="s">
        <v>136</v>
      </c>
      <c r="B75" s="93">
        <v>200</v>
      </c>
      <c r="C75" s="55" t="s">
        <v>271</v>
      </c>
      <c r="D75" s="59">
        <f t="shared" si="7"/>
        <v>200</v>
      </c>
      <c r="E75" s="123">
        <f t="shared" si="7"/>
        <v>200</v>
      </c>
      <c r="F75" s="94" t="s">
        <v>79</v>
      </c>
    </row>
    <row r="76" spans="1:6" ht="24" customHeight="1">
      <c r="A76" s="60" t="s">
        <v>244</v>
      </c>
      <c r="B76" s="93">
        <v>200</v>
      </c>
      <c r="C76" s="55" t="s">
        <v>272</v>
      </c>
      <c r="D76" s="59">
        <f t="shared" si="7"/>
        <v>200</v>
      </c>
      <c r="E76" s="123">
        <f t="shared" si="7"/>
        <v>200</v>
      </c>
      <c r="F76" s="94" t="s">
        <v>79</v>
      </c>
    </row>
    <row r="77" spans="1:6" ht="12.75" customHeight="1">
      <c r="A77" s="60" t="s">
        <v>104</v>
      </c>
      <c r="B77" s="93">
        <v>200</v>
      </c>
      <c r="C77" s="55" t="s">
        <v>273</v>
      </c>
      <c r="D77" s="59">
        <f t="shared" si="7"/>
        <v>200</v>
      </c>
      <c r="E77" s="123">
        <f t="shared" si="7"/>
        <v>200</v>
      </c>
      <c r="F77" s="94" t="s">
        <v>79</v>
      </c>
    </row>
    <row r="78" spans="1:6" ht="15.75" customHeight="1">
      <c r="A78" s="60" t="s">
        <v>105</v>
      </c>
      <c r="B78" s="93">
        <v>200</v>
      </c>
      <c r="C78" s="55" t="s">
        <v>274</v>
      </c>
      <c r="D78" s="59">
        <v>200</v>
      </c>
      <c r="E78" s="59">
        <v>200</v>
      </c>
      <c r="F78" s="94" t="s">
        <v>79</v>
      </c>
    </row>
    <row r="79" spans="1:6" ht="13.5" customHeight="1">
      <c r="A79" s="60" t="s">
        <v>108</v>
      </c>
      <c r="B79" s="93">
        <v>200</v>
      </c>
      <c r="C79" s="55" t="s">
        <v>109</v>
      </c>
      <c r="D79" s="59">
        <f t="shared" ref="D79:D85" si="8">D80</f>
        <v>20000</v>
      </c>
      <c r="E79" s="59" t="s">
        <v>79</v>
      </c>
      <c r="F79" s="88">
        <v>20000</v>
      </c>
    </row>
    <row r="80" spans="1:6" ht="21.75" hidden="1" customHeight="1">
      <c r="A80" s="60" t="s">
        <v>266</v>
      </c>
      <c r="B80" s="93">
        <v>200</v>
      </c>
      <c r="C80" s="55" t="s">
        <v>275</v>
      </c>
      <c r="D80" s="59">
        <f t="shared" si="8"/>
        <v>20000</v>
      </c>
      <c r="E80" s="59" t="s">
        <v>79</v>
      </c>
      <c r="F80" s="94">
        <v>20000</v>
      </c>
    </row>
    <row r="81" spans="1:6" ht="13.5" customHeight="1">
      <c r="A81" s="60" t="s">
        <v>276</v>
      </c>
      <c r="B81" s="93">
        <v>200</v>
      </c>
      <c r="C81" s="55" t="s">
        <v>277</v>
      </c>
      <c r="D81" s="59">
        <f t="shared" si="8"/>
        <v>20000</v>
      </c>
      <c r="E81" s="59" t="s">
        <v>79</v>
      </c>
      <c r="F81" s="94">
        <v>20000</v>
      </c>
    </row>
    <row r="82" spans="1:6" ht="56.25" customHeight="1">
      <c r="A82" s="60" t="s">
        <v>323</v>
      </c>
      <c r="B82" s="93">
        <v>200</v>
      </c>
      <c r="C82" s="55" t="s">
        <v>278</v>
      </c>
      <c r="D82" s="59">
        <f t="shared" si="8"/>
        <v>20000</v>
      </c>
      <c r="E82" s="59" t="s">
        <v>79</v>
      </c>
      <c r="F82" s="94">
        <v>20000</v>
      </c>
    </row>
    <row r="83" spans="1:6" ht="13.5" hidden="1" customHeight="1">
      <c r="A83" s="60" t="s">
        <v>138</v>
      </c>
      <c r="B83" s="93">
        <v>200</v>
      </c>
      <c r="C83" s="55" t="s">
        <v>279</v>
      </c>
      <c r="D83" s="59">
        <f t="shared" si="8"/>
        <v>20000</v>
      </c>
      <c r="E83" s="59" t="s">
        <v>79</v>
      </c>
      <c r="F83" s="94">
        <v>20000</v>
      </c>
    </row>
    <row r="84" spans="1:6" ht="13.5" customHeight="1">
      <c r="A84" s="60" t="s">
        <v>158</v>
      </c>
      <c r="B84" s="93">
        <v>200</v>
      </c>
      <c r="C84" s="55" t="s">
        <v>280</v>
      </c>
      <c r="D84" s="59">
        <f t="shared" si="8"/>
        <v>20000</v>
      </c>
      <c r="E84" s="59" t="s">
        <v>79</v>
      </c>
      <c r="F84" s="94">
        <v>20000</v>
      </c>
    </row>
    <row r="85" spans="1:6" ht="11.25" customHeight="1">
      <c r="A85" s="65" t="s">
        <v>90</v>
      </c>
      <c r="B85" s="66">
        <v>200</v>
      </c>
      <c r="C85" s="55" t="s">
        <v>281</v>
      </c>
      <c r="D85" s="59">
        <f t="shared" si="8"/>
        <v>20000</v>
      </c>
      <c r="E85" s="59" t="s">
        <v>79</v>
      </c>
      <c r="F85" s="94">
        <v>20000</v>
      </c>
    </row>
    <row r="86" spans="1:6" ht="13.5" customHeight="1">
      <c r="A86" s="60" t="s">
        <v>103</v>
      </c>
      <c r="B86" s="93">
        <v>200</v>
      </c>
      <c r="C86" s="55" t="s">
        <v>282</v>
      </c>
      <c r="D86" s="59">
        <v>20000</v>
      </c>
      <c r="E86" s="59" t="s">
        <v>79</v>
      </c>
      <c r="F86" s="94">
        <v>20000</v>
      </c>
    </row>
    <row r="87" spans="1:6" ht="14.25" customHeight="1">
      <c r="A87" s="60" t="s">
        <v>110</v>
      </c>
      <c r="B87" s="87">
        <v>200</v>
      </c>
      <c r="C87" s="55" t="s">
        <v>111</v>
      </c>
      <c r="D87" s="59">
        <f>D89+D106+D134+D149</f>
        <v>362200</v>
      </c>
      <c r="E87" s="137">
        <f>E89+E106+E134+E149</f>
        <v>246115.18</v>
      </c>
      <c r="F87" s="88">
        <f>D87-E87</f>
        <v>116084.82</v>
      </c>
    </row>
    <row r="88" spans="1:6" ht="23.25" hidden="1" customHeight="1">
      <c r="A88" s="69" t="s">
        <v>215</v>
      </c>
      <c r="B88" s="93">
        <v>200</v>
      </c>
      <c r="C88" s="55" t="s">
        <v>284</v>
      </c>
      <c r="D88" s="59">
        <f t="shared" ref="D88:E100" si="9">D89</f>
        <v>131600</v>
      </c>
      <c r="E88" s="117">
        <f t="shared" si="9"/>
        <v>106240.91</v>
      </c>
      <c r="F88" s="94">
        <f t="shared" ref="F88:F181" si="10">D88-E88</f>
        <v>25359.089999999997</v>
      </c>
    </row>
    <row r="89" spans="1:6" ht="24" customHeight="1">
      <c r="A89" s="69" t="s">
        <v>216</v>
      </c>
      <c r="B89" s="93">
        <v>200</v>
      </c>
      <c r="C89" s="55" t="s">
        <v>283</v>
      </c>
      <c r="D89" s="59">
        <f>D90+D96</f>
        <v>131600</v>
      </c>
      <c r="E89" s="117">
        <f>E90+E96</f>
        <v>106240.91</v>
      </c>
      <c r="F89" s="94">
        <f t="shared" si="10"/>
        <v>25359.089999999997</v>
      </c>
    </row>
    <row r="90" spans="1:6" ht="120" customHeight="1">
      <c r="A90" s="60" t="s">
        <v>321</v>
      </c>
      <c r="B90" s="114">
        <v>200</v>
      </c>
      <c r="C90" s="55" t="s">
        <v>562</v>
      </c>
      <c r="D90" s="115">
        <f>D91</f>
        <v>52400</v>
      </c>
      <c r="E90" s="117">
        <f>E91</f>
        <v>43600</v>
      </c>
      <c r="F90" s="94">
        <f t="shared" si="10"/>
        <v>8800</v>
      </c>
    </row>
    <row r="91" spans="1:6" ht="5.25" hidden="1" customHeight="1">
      <c r="A91" s="60" t="s">
        <v>106</v>
      </c>
      <c r="B91" s="114">
        <v>200</v>
      </c>
      <c r="C91" s="55" t="s">
        <v>563</v>
      </c>
      <c r="D91" s="115">
        <f t="shared" ref="D91:E94" si="11">D92</f>
        <v>52400</v>
      </c>
      <c r="E91" s="117">
        <f t="shared" si="11"/>
        <v>43600</v>
      </c>
      <c r="F91" s="94">
        <f t="shared" si="10"/>
        <v>8800</v>
      </c>
    </row>
    <row r="92" spans="1:6" ht="14.25" customHeight="1">
      <c r="A92" s="60" t="s">
        <v>61</v>
      </c>
      <c r="B92" s="114">
        <v>200</v>
      </c>
      <c r="C92" s="55" t="s">
        <v>564</v>
      </c>
      <c r="D92" s="115">
        <f t="shared" si="11"/>
        <v>52400</v>
      </c>
      <c r="E92" s="117">
        <f t="shared" si="11"/>
        <v>43600</v>
      </c>
      <c r="F92" s="94">
        <f t="shared" si="10"/>
        <v>8800</v>
      </c>
    </row>
    <row r="93" spans="1:6" ht="13.5" customHeight="1">
      <c r="A93" s="60" t="s">
        <v>90</v>
      </c>
      <c r="B93" s="114">
        <v>200</v>
      </c>
      <c r="C93" s="55" t="s">
        <v>565</v>
      </c>
      <c r="D93" s="115">
        <f t="shared" si="11"/>
        <v>52400</v>
      </c>
      <c r="E93" s="117">
        <f t="shared" si="11"/>
        <v>43600</v>
      </c>
      <c r="F93" s="94">
        <f>D93-E93</f>
        <v>8800</v>
      </c>
    </row>
    <row r="94" spans="1:6" ht="15" customHeight="1">
      <c r="A94" s="60" t="s">
        <v>107</v>
      </c>
      <c r="B94" s="114">
        <v>200</v>
      </c>
      <c r="C94" s="55" t="s">
        <v>566</v>
      </c>
      <c r="D94" s="115">
        <f t="shared" si="11"/>
        <v>52400</v>
      </c>
      <c r="E94" s="117">
        <f t="shared" si="11"/>
        <v>43600</v>
      </c>
      <c r="F94" s="94">
        <f t="shared" si="10"/>
        <v>8800</v>
      </c>
    </row>
    <row r="95" spans="1:6" ht="22.5" customHeight="1">
      <c r="A95" s="75" t="s">
        <v>263</v>
      </c>
      <c r="B95" s="114">
        <v>200</v>
      </c>
      <c r="C95" s="55" t="s">
        <v>567</v>
      </c>
      <c r="D95" s="115">
        <v>52400</v>
      </c>
      <c r="E95" s="115">
        <v>43600</v>
      </c>
      <c r="F95" s="94">
        <f t="shared" si="10"/>
        <v>8800</v>
      </c>
    </row>
    <row r="96" spans="1:6" ht="54" customHeight="1">
      <c r="A96" s="60" t="s">
        <v>343</v>
      </c>
      <c r="B96" s="93">
        <v>200</v>
      </c>
      <c r="C96" s="55" t="s">
        <v>285</v>
      </c>
      <c r="D96" s="59">
        <f t="shared" si="9"/>
        <v>79200</v>
      </c>
      <c r="E96" s="117">
        <f t="shared" si="9"/>
        <v>62640.91</v>
      </c>
      <c r="F96" s="94">
        <f>D96-E96</f>
        <v>16559.089999999997</v>
      </c>
    </row>
    <row r="97" spans="1:6" ht="15.75" hidden="1" customHeight="1">
      <c r="A97" s="60" t="s">
        <v>138</v>
      </c>
      <c r="B97" s="93">
        <v>200</v>
      </c>
      <c r="C97" s="55" t="s">
        <v>286</v>
      </c>
      <c r="D97" s="59">
        <f>D98</f>
        <v>79200</v>
      </c>
      <c r="E97" s="117">
        <f>E98</f>
        <v>62640.91</v>
      </c>
      <c r="F97" s="94">
        <f t="shared" si="10"/>
        <v>16559.089999999997</v>
      </c>
    </row>
    <row r="98" spans="1:6" ht="15" hidden="1" customHeight="1">
      <c r="A98" s="130" t="s">
        <v>139</v>
      </c>
      <c r="B98" s="131">
        <v>200</v>
      </c>
      <c r="C98" s="132" t="s">
        <v>287</v>
      </c>
      <c r="D98" s="133">
        <f>D99+D102</f>
        <v>79200</v>
      </c>
      <c r="E98" s="133">
        <f>E99+E102</f>
        <v>62640.91</v>
      </c>
      <c r="F98" s="134">
        <f t="shared" si="10"/>
        <v>16559.089999999997</v>
      </c>
    </row>
    <row r="99" spans="1:6" ht="22.5" customHeight="1">
      <c r="A99" s="60" t="s">
        <v>568</v>
      </c>
      <c r="B99" s="114">
        <v>200</v>
      </c>
      <c r="C99" s="55" t="s">
        <v>569</v>
      </c>
      <c r="D99" s="100">
        <f>D100</f>
        <v>63900</v>
      </c>
      <c r="E99" s="100">
        <f>E100</f>
        <v>52175.9</v>
      </c>
      <c r="F99" s="94">
        <f t="shared" si="10"/>
        <v>11724.099999999999</v>
      </c>
    </row>
    <row r="100" spans="1:6" ht="12" customHeight="1">
      <c r="A100" s="65" t="s">
        <v>90</v>
      </c>
      <c r="B100" s="93">
        <v>200</v>
      </c>
      <c r="C100" s="55" t="s">
        <v>570</v>
      </c>
      <c r="D100" s="59">
        <f t="shared" si="9"/>
        <v>63900</v>
      </c>
      <c r="E100" s="117">
        <f t="shared" si="9"/>
        <v>52175.9</v>
      </c>
      <c r="F100" s="94">
        <f t="shared" si="10"/>
        <v>11724.099999999999</v>
      </c>
    </row>
    <row r="101" spans="1:6" ht="13.5" customHeight="1">
      <c r="A101" s="60" t="s">
        <v>103</v>
      </c>
      <c r="B101" s="93">
        <v>200</v>
      </c>
      <c r="C101" s="55" t="s">
        <v>571</v>
      </c>
      <c r="D101" s="59">
        <v>63900</v>
      </c>
      <c r="E101" s="59">
        <v>52175.9</v>
      </c>
      <c r="F101" s="94">
        <f t="shared" si="10"/>
        <v>11724.099999999999</v>
      </c>
    </row>
    <row r="102" spans="1:6" ht="13.5" customHeight="1">
      <c r="A102" s="60" t="s">
        <v>572</v>
      </c>
      <c r="B102" s="114">
        <v>200</v>
      </c>
      <c r="C102" s="55" t="s">
        <v>573</v>
      </c>
      <c r="D102" s="115">
        <f>D103</f>
        <v>15300</v>
      </c>
      <c r="E102" s="117">
        <f>E103</f>
        <v>10465.01</v>
      </c>
      <c r="F102" s="94">
        <f t="shared" si="10"/>
        <v>4834.99</v>
      </c>
    </row>
    <row r="103" spans="1:6" ht="13.5" customHeight="1">
      <c r="A103" s="65" t="s">
        <v>90</v>
      </c>
      <c r="B103" s="114">
        <v>200</v>
      </c>
      <c r="C103" s="55" t="s">
        <v>574</v>
      </c>
      <c r="D103" s="115">
        <f>D104</f>
        <v>15300</v>
      </c>
      <c r="E103" s="117">
        <f>E104</f>
        <v>10465.01</v>
      </c>
      <c r="F103" s="94">
        <f t="shared" si="10"/>
        <v>4834.99</v>
      </c>
    </row>
    <row r="104" spans="1:6" ht="13.5" customHeight="1">
      <c r="A104" s="60" t="s">
        <v>103</v>
      </c>
      <c r="B104" s="114">
        <v>200</v>
      </c>
      <c r="C104" s="55" t="s">
        <v>575</v>
      </c>
      <c r="D104" s="115">
        <v>15300</v>
      </c>
      <c r="E104" s="115">
        <v>10465.01</v>
      </c>
      <c r="F104" s="94">
        <f t="shared" si="10"/>
        <v>4834.99</v>
      </c>
    </row>
    <row r="105" spans="1:6" ht="21.75" hidden="1" customHeight="1">
      <c r="A105" s="60" t="s">
        <v>288</v>
      </c>
      <c r="B105" s="87">
        <v>200</v>
      </c>
      <c r="C105" s="55" t="s">
        <v>289</v>
      </c>
      <c r="D105" s="59">
        <f>D106+D134+D142</f>
        <v>130500</v>
      </c>
      <c r="E105" s="117">
        <f>E106+E134+E142</f>
        <v>86744.5</v>
      </c>
      <c r="F105" s="94">
        <f t="shared" si="10"/>
        <v>43755.5</v>
      </c>
    </row>
    <row r="106" spans="1:6" ht="60" customHeight="1">
      <c r="A106" s="60" t="s">
        <v>696</v>
      </c>
      <c r="B106" s="93">
        <v>200</v>
      </c>
      <c r="C106" s="55" t="s">
        <v>290</v>
      </c>
      <c r="D106" s="59">
        <f t="shared" ref="D106:E109" si="12">D107</f>
        <v>22500</v>
      </c>
      <c r="E106" s="117">
        <f t="shared" si="12"/>
        <v>2520</v>
      </c>
      <c r="F106" s="94">
        <f t="shared" si="10"/>
        <v>19980</v>
      </c>
    </row>
    <row r="107" spans="1:6" ht="67.5" customHeight="1">
      <c r="A107" s="60" t="s">
        <v>324</v>
      </c>
      <c r="B107" s="93">
        <v>200</v>
      </c>
      <c r="C107" s="55" t="s">
        <v>291</v>
      </c>
      <c r="D107" s="59">
        <f t="shared" si="12"/>
        <v>22500</v>
      </c>
      <c r="E107" s="117">
        <f t="shared" si="12"/>
        <v>2520</v>
      </c>
      <c r="F107" s="94">
        <f t="shared" si="10"/>
        <v>19980</v>
      </c>
    </row>
    <row r="108" spans="1:6" ht="23.25" hidden="1" customHeight="1">
      <c r="A108" s="65" t="s">
        <v>135</v>
      </c>
      <c r="B108" s="66">
        <v>200</v>
      </c>
      <c r="C108" s="55" t="s">
        <v>292</v>
      </c>
      <c r="D108" s="59">
        <f t="shared" si="12"/>
        <v>22500</v>
      </c>
      <c r="E108" s="117">
        <f t="shared" si="12"/>
        <v>2520</v>
      </c>
      <c r="F108" s="94">
        <f t="shared" si="10"/>
        <v>19980</v>
      </c>
    </row>
    <row r="109" spans="1:6" ht="21" hidden="1" customHeight="1">
      <c r="A109" s="60" t="s">
        <v>136</v>
      </c>
      <c r="B109" s="93">
        <v>200</v>
      </c>
      <c r="C109" s="55" t="s">
        <v>293</v>
      </c>
      <c r="D109" s="59">
        <f t="shared" si="12"/>
        <v>22500</v>
      </c>
      <c r="E109" s="117">
        <f t="shared" si="12"/>
        <v>2520</v>
      </c>
      <c r="F109" s="94">
        <f t="shared" si="10"/>
        <v>19980</v>
      </c>
    </row>
    <row r="110" spans="1:6" ht="24" customHeight="1">
      <c r="A110" s="60" t="s">
        <v>244</v>
      </c>
      <c r="B110" s="93">
        <v>200</v>
      </c>
      <c r="C110" s="55" t="s">
        <v>294</v>
      </c>
      <c r="D110" s="59">
        <f>D131</f>
        <v>22500</v>
      </c>
      <c r="E110" s="117">
        <f>E131</f>
        <v>2520</v>
      </c>
      <c r="F110" s="94">
        <f t="shared" si="10"/>
        <v>19980</v>
      </c>
    </row>
    <row r="111" spans="1:6" ht="35.25" hidden="1" customHeight="1">
      <c r="A111" s="60"/>
      <c r="B111" s="87"/>
      <c r="C111" s="55"/>
      <c r="D111" s="59"/>
      <c r="E111" s="117"/>
      <c r="F111" s="94">
        <f t="shared" si="10"/>
        <v>0</v>
      </c>
    </row>
    <row r="112" spans="1:6" ht="21.75" hidden="1" customHeight="1">
      <c r="A112" s="60"/>
      <c r="B112" s="87"/>
      <c r="C112" s="55"/>
      <c r="D112" s="59"/>
      <c r="E112" s="117"/>
      <c r="F112" s="94">
        <f t="shared" si="10"/>
        <v>0</v>
      </c>
    </row>
    <row r="113" spans="1:6" ht="21.75" hidden="1" customHeight="1">
      <c r="A113" s="60"/>
      <c r="B113" s="87"/>
      <c r="C113" s="55"/>
      <c r="D113" s="59"/>
      <c r="E113" s="117"/>
      <c r="F113" s="94">
        <f t="shared" si="10"/>
        <v>0</v>
      </c>
    </row>
    <row r="114" spans="1:6" ht="23.25" hidden="1" customHeight="1">
      <c r="A114" s="60"/>
      <c r="B114" s="87"/>
      <c r="C114" s="55"/>
      <c r="D114" s="59"/>
      <c r="E114" s="117"/>
      <c r="F114" s="94">
        <f t="shared" si="10"/>
        <v>0</v>
      </c>
    </row>
    <row r="115" spans="1:6" ht="15.75" hidden="1" customHeight="1">
      <c r="A115" s="60"/>
      <c r="B115" s="87"/>
      <c r="C115" s="55"/>
      <c r="D115" s="59"/>
      <c r="E115" s="117"/>
      <c r="F115" s="94">
        <f t="shared" si="10"/>
        <v>0</v>
      </c>
    </row>
    <row r="116" spans="1:6" ht="12.75" hidden="1" customHeight="1">
      <c r="A116" s="60"/>
      <c r="B116" s="87"/>
      <c r="C116" s="55"/>
      <c r="D116" s="59"/>
      <c r="E116" s="117"/>
      <c r="F116" s="94">
        <f t="shared" si="10"/>
        <v>0</v>
      </c>
    </row>
    <row r="117" spans="1:6" ht="14.25" hidden="1" customHeight="1">
      <c r="A117" s="60" t="s">
        <v>161</v>
      </c>
      <c r="B117" s="87">
        <v>200</v>
      </c>
      <c r="C117" s="55" t="s">
        <v>145</v>
      </c>
      <c r="D117" s="59"/>
      <c r="E117" s="117"/>
      <c r="F117" s="94">
        <f t="shared" si="10"/>
        <v>0</v>
      </c>
    </row>
    <row r="118" spans="1:6" ht="15.75" hidden="1" customHeight="1">
      <c r="A118" s="60" t="s">
        <v>141</v>
      </c>
      <c r="B118" s="87">
        <v>200</v>
      </c>
      <c r="C118" s="55" t="s">
        <v>144</v>
      </c>
      <c r="D118" s="59"/>
      <c r="E118" s="117"/>
      <c r="F118" s="94">
        <f t="shared" si="10"/>
        <v>0</v>
      </c>
    </row>
    <row r="119" spans="1:6" ht="21.75" hidden="1" customHeight="1">
      <c r="A119" s="60" t="s">
        <v>142</v>
      </c>
      <c r="B119" s="87">
        <v>200</v>
      </c>
      <c r="C119" s="55" t="s">
        <v>146</v>
      </c>
      <c r="D119" s="59"/>
      <c r="E119" s="117"/>
      <c r="F119" s="94">
        <f t="shared" si="10"/>
        <v>0</v>
      </c>
    </row>
    <row r="120" spans="1:6" ht="23.25" hidden="1" customHeight="1">
      <c r="A120" s="60" t="s">
        <v>140</v>
      </c>
      <c r="B120" s="87">
        <v>200</v>
      </c>
      <c r="C120" s="55" t="s">
        <v>147</v>
      </c>
      <c r="D120" s="59"/>
      <c r="E120" s="117"/>
      <c r="F120" s="94">
        <f t="shared" si="10"/>
        <v>0</v>
      </c>
    </row>
    <row r="121" spans="1:6" ht="20.25" hidden="1" customHeight="1">
      <c r="A121" s="60" t="s">
        <v>136</v>
      </c>
      <c r="B121" s="87">
        <v>200</v>
      </c>
      <c r="C121" s="55" t="s">
        <v>148</v>
      </c>
      <c r="D121" s="59"/>
      <c r="E121" s="117"/>
      <c r="F121" s="94">
        <f t="shared" si="10"/>
        <v>0</v>
      </c>
    </row>
    <row r="122" spans="1:6" ht="21" hidden="1" customHeight="1">
      <c r="A122" s="60" t="s">
        <v>137</v>
      </c>
      <c r="B122" s="87">
        <v>200</v>
      </c>
      <c r="C122" s="55" t="s">
        <v>149</v>
      </c>
      <c r="D122" s="59"/>
      <c r="E122" s="117"/>
      <c r="F122" s="94">
        <f t="shared" si="10"/>
        <v>0</v>
      </c>
    </row>
    <row r="123" spans="1:6" ht="12" hidden="1" customHeight="1">
      <c r="A123" s="60" t="s">
        <v>90</v>
      </c>
      <c r="B123" s="87">
        <v>200</v>
      </c>
      <c r="C123" s="55" t="s">
        <v>150</v>
      </c>
      <c r="D123" s="59"/>
      <c r="E123" s="117"/>
      <c r="F123" s="94">
        <f t="shared" si="10"/>
        <v>0</v>
      </c>
    </row>
    <row r="124" spans="1:6" ht="12.75" hidden="1" customHeight="1">
      <c r="A124" s="60" t="s">
        <v>103</v>
      </c>
      <c r="B124" s="87">
        <v>200</v>
      </c>
      <c r="C124" s="55" t="s">
        <v>151</v>
      </c>
      <c r="D124" s="59"/>
      <c r="E124" s="117"/>
      <c r="F124" s="94">
        <f t="shared" si="10"/>
        <v>0</v>
      </c>
    </row>
    <row r="125" spans="1:6" ht="21.75" hidden="1" customHeight="1">
      <c r="A125" s="60" t="s">
        <v>143</v>
      </c>
      <c r="B125" s="87">
        <v>200</v>
      </c>
      <c r="C125" s="55" t="s">
        <v>153</v>
      </c>
      <c r="D125" s="59"/>
      <c r="E125" s="117"/>
      <c r="F125" s="94">
        <f t="shared" si="10"/>
        <v>0</v>
      </c>
    </row>
    <row r="126" spans="1:6" ht="22.5" hidden="1" customHeight="1">
      <c r="A126" s="60" t="s">
        <v>140</v>
      </c>
      <c r="B126" s="87">
        <v>200</v>
      </c>
      <c r="C126" s="55" t="s">
        <v>154</v>
      </c>
      <c r="D126" s="59"/>
      <c r="E126" s="117"/>
      <c r="F126" s="94">
        <f t="shared" si="10"/>
        <v>0</v>
      </c>
    </row>
    <row r="127" spans="1:6" ht="21.75" hidden="1" customHeight="1">
      <c r="A127" s="60" t="s">
        <v>136</v>
      </c>
      <c r="B127" s="87">
        <v>200</v>
      </c>
      <c r="C127" s="55" t="s">
        <v>155</v>
      </c>
      <c r="D127" s="59"/>
      <c r="E127" s="117"/>
      <c r="F127" s="94">
        <f t="shared" si="10"/>
        <v>0</v>
      </c>
    </row>
    <row r="128" spans="1:6" ht="21.75" hidden="1" customHeight="1">
      <c r="A128" s="60" t="s">
        <v>137</v>
      </c>
      <c r="B128" s="87">
        <v>200</v>
      </c>
      <c r="C128" s="55" t="s">
        <v>156</v>
      </c>
      <c r="D128" s="59"/>
      <c r="E128" s="117"/>
      <c r="F128" s="94">
        <f t="shared" si="10"/>
        <v>0</v>
      </c>
    </row>
    <row r="129" spans="1:6" ht="14.25" hidden="1" customHeight="1">
      <c r="A129" s="60" t="s">
        <v>90</v>
      </c>
      <c r="B129" s="87">
        <v>200</v>
      </c>
      <c r="C129" s="55" t="s">
        <v>157</v>
      </c>
      <c r="D129" s="59"/>
      <c r="E129" s="117"/>
      <c r="F129" s="94">
        <f t="shared" si="10"/>
        <v>0</v>
      </c>
    </row>
    <row r="130" spans="1:6" s="68" customFormat="1" ht="12" hidden="1" customHeight="1">
      <c r="A130" s="65" t="s">
        <v>103</v>
      </c>
      <c r="B130" s="66">
        <v>200</v>
      </c>
      <c r="C130" s="67" t="s">
        <v>152</v>
      </c>
      <c r="D130" s="59"/>
      <c r="E130" s="117"/>
      <c r="F130" s="94">
        <f t="shared" si="10"/>
        <v>0</v>
      </c>
    </row>
    <row r="131" spans="1:6" ht="12" customHeight="1">
      <c r="A131" s="60" t="s">
        <v>90</v>
      </c>
      <c r="B131" s="93">
        <v>200</v>
      </c>
      <c r="C131" s="55" t="s">
        <v>295</v>
      </c>
      <c r="D131" s="59">
        <f>D132</f>
        <v>22500</v>
      </c>
      <c r="E131" s="117">
        <f>E132</f>
        <v>2520</v>
      </c>
      <c r="F131" s="94">
        <f t="shared" si="10"/>
        <v>19980</v>
      </c>
    </row>
    <row r="132" spans="1:6" ht="10.5" customHeight="1">
      <c r="A132" s="60" t="s">
        <v>97</v>
      </c>
      <c r="B132" s="93">
        <v>200</v>
      </c>
      <c r="C132" s="55" t="s">
        <v>297</v>
      </c>
      <c r="D132" s="59">
        <f>D133</f>
        <v>22500</v>
      </c>
      <c r="E132" s="117">
        <f>E133</f>
        <v>2520</v>
      </c>
      <c r="F132" s="94">
        <f t="shared" si="10"/>
        <v>19980</v>
      </c>
    </row>
    <row r="133" spans="1:6" ht="13.5" customHeight="1">
      <c r="A133" s="60" t="s">
        <v>102</v>
      </c>
      <c r="B133" s="93">
        <v>200</v>
      </c>
      <c r="C133" s="55" t="s">
        <v>296</v>
      </c>
      <c r="D133" s="59">
        <v>22500</v>
      </c>
      <c r="E133" s="59">
        <v>2520</v>
      </c>
      <c r="F133" s="94">
        <f t="shared" si="10"/>
        <v>19980</v>
      </c>
    </row>
    <row r="134" spans="1:6" ht="33.75" customHeight="1">
      <c r="A134" s="60" t="s">
        <v>298</v>
      </c>
      <c r="B134" s="93">
        <v>200</v>
      </c>
      <c r="C134" s="55" t="s">
        <v>299</v>
      </c>
      <c r="D134" s="59">
        <f>D135+D142</f>
        <v>84000</v>
      </c>
      <c r="E134" s="137">
        <f>E135+E142</f>
        <v>64224.5</v>
      </c>
      <c r="F134" s="94">
        <f t="shared" si="10"/>
        <v>19775.5</v>
      </c>
    </row>
    <row r="135" spans="1:6" ht="57" customHeight="1">
      <c r="A135" s="60" t="s">
        <v>342</v>
      </c>
      <c r="B135" s="93">
        <v>200</v>
      </c>
      <c r="C135" s="55" t="s">
        <v>300</v>
      </c>
      <c r="D135" s="59">
        <f t="shared" ref="D134:E140" si="13">D136</f>
        <v>60000</v>
      </c>
      <c r="E135" s="59">
        <f t="shared" si="13"/>
        <v>44224.5</v>
      </c>
      <c r="F135" s="94">
        <f t="shared" si="10"/>
        <v>15775.5</v>
      </c>
    </row>
    <row r="136" spans="1:6" ht="23.25" hidden="1" customHeight="1">
      <c r="A136" s="65" t="s">
        <v>135</v>
      </c>
      <c r="B136" s="66">
        <v>200</v>
      </c>
      <c r="C136" s="55" t="s">
        <v>301</v>
      </c>
      <c r="D136" s="59">
        <f t="shared" si="13"/>
        <v>60000</v>
      </c>
      <c r="E136" s="59">
        <f t="shared" si="13"/>
        <v>44224.5</v>
      </c>
      <c r="F136" s="94">
        <f t="shared" si="10"/>
        <v>15775.5</v>
      </c>
    </row>
    <row r="137" spans="1:6" ht="21" hidden="1" customHeight="1">
      <c r="A137" s="60" t="s">
        <v>136</v>
      </c>
      <c r="B137" s="93">
        <v>200</v>
      </c>
      <c r="C137" s="55" t="s">
        <v>302</v>
      </c>
      <c r="D137" s="59">
        <f t="shared" si="13"/>
        <v>60000</v>
      </c>
      <c r="E137" s="59">
        <f t="shared" si="13"/>
        <v>44224.5</v>
      </c>
      <c r="F137" s="94">
        <f t="shared" si="10"/>
        <v>15775.5</v>
      </c>
    </row>
    <row r="138" spans="1:6" ht="23.25" customHeight="1">
      <c r="A138" s="60" t="s">
        <v>244</v>
      </c>
      <c r="B138" s="93">
        <v>200</v>
      </c>
      <c r="C138" s="55" t="s">
        <v>303</v>
      </c>
      <c r="D138" s="59">
        <f t="shared" si="13"/>
        <v>60000</v>
      </c>
      <c r="E138" s="59">
        <f t="shared" si="13"/>
        <v>44224.5</v>
      </c>
      <c r="F138" s="94">
        <f t="shared" si="10"/>
        <v>15775.5</v>
      </c>
    </row>
    <row r="139" spans="1:6" ht="10.5" customHeight="1">
      <c r="A139" s="60" t="s">
        <v>90</v>
      </c>
      <c r="B139" s="93">
        <v>200</v>
      </c>
      <c r="C139" s="55" t="s">
        <v>304</v>
      </c>
      <c r="D139" s="59">
        <f t="shared" si="13"/>
        <v>60000</v>
      </c>
      <c r="E139" s="59">
        <f t="shared" si="13"/>
        <v>44224.5</v>
      </c>
      <c r="F139" s="94">
        <f t="shared" si="10"/>
        <v>15775.5</v>
      </c>
    </row>
    <row r="140" spans="1:6" ht="11.25" customHeight="1">
      <c r="A140" s="60" t="s">
        <v>97</v>
      </c>
      <c r="B140" s="93">
        <v>200</v>
      </c>
      <c r="C140" s="55" t="s">
        <v>305</v>
      </c>
      <c r="D140" s="59">
        <f t="shared" si="13"/>
        <v>60000</v>
      </c>
      <c r="E140" s="59">
        <f t="shared" si="13"/>
        <v>44224.5</v>
      </c>
      <c r="F140" s="94">
        <f t="shared" si="10"/>
        <v>15775.5</v>
      </c>
    </row>
    <row r="141" spans="1:6" ht="12" customHeight="1">
      <c r="A141" s="60" t="s">
        <v>102</v>
      </c>
      <c r="B141" s="93">
        <v>200</v>
      </c>
      <c r="C141" s="55" t="s">
        <v>306</v>
      </c>
      <c r="D141" s="59">
        <v>60000</v>
      </c>
      <c r="E141" s="59">
        <v>44224.5</v>
      </c>
      <c r="F141" s="94">
        <f t="shared" si="10"/>
        <v>15775.5</v>
      </c>
    </row>
    <row r="142" spans="1:6" ht="65.25" customHeight="1">
      <c r="A142" s="60" t="s">
        <v>576</v>
      </c>
      <c r="B142" s="116">
        <v>200</v>
      </c>
      <c r="C142" s="55" t="s">
        <v>577</v>
      </c>
      <c r="D142" s="117">
        <f t="shared" ref="D142:E147" si="14">D143</f>
        <v>24000</v>
      </c>
      <c r="E142" s="117">
        <f t="shared" si="14"/>
        <v>20000</v>
      </c>
      <c r="F142" s="94">
        <f t="shared" si="10"/>
        <v>4000</v>
      </c>
    </row>
    <row r="143" spans="1:6" ht="24" hidden="1" customHeight="1">
      <c r="A143" s="65" t="s">
        <v>135</v>
      </c>
      <c r="B143" s="66">
        <v>200</v>
      </c>
      <c r="C143" s="55" t="s">
        <v>578</v>
      </c>
      <c r="D143" s="117">
        <f t="shared" si="14"/>
        <v>24000</v>
      </c>
      <c r="E143" s="117">
        <f t="shared" si="14"/>
        <v>20000</v>
      </c>
      <c r="F143" s="94">
        <f t="shared" si="10"/>
        <v>4000</v>
      </c>
    </row>
    <row r="144" spans="1:6" ht="23.25" hidden="1" customHeight="1">
      <c r="A144" s="60" t="s">
        <v>136</v>
      </c>
      <c r="B144" s="116">
        <v>200</v>
      </c>
      <c r="C144" s="55" t="s">
        <v>579</v>
      </c>
      <c r="D144" s="117">
        <f t="shared" si="14"/>
        <v>24000</v>
      </c>
      <c r="E144" s="117">
        <f t="shared" si="14"/>
        <v>20000</v>
      </c>
      <c r="F144" s="94">
        <f t="shared" si="10"/>
        <v>4000</v>
      </c>
    </row>
    <row r="145" spans="1:6" ht="22.5" customHeight="1">
      <c r="A145" s="60" t="s">
        <v>244</v>
      </c>
      <c r="B145" s="116">
        <v>200</v>
      </c>
      <c r="C145" s="55" t="s">
        <v>580</v>
      </c>
      <c r="D145" s="117">
        <f t="shared" si="14"/>
        <v>24000</v>
      </c>
      <c r="E145" s="117">
        <f t="shared" si="14"/>
        <v>20000</v>
      </c>
      <c r="F145" s="94">
        <f t="shared" si="10"/>
        <v>4000</v>
      </c>
    </row>
    <row r="146" spans="1:6" ht="12" customHeight="1">
      <c r="A146" s="60" t="s">
        <v>90</v>
      </c>
      <c r="B146" s="116">
        <v>200</v>
      </c>
      <c r="C146" s="55" t="s">
        <v>581</v>
      </c>
      <c r="D146" s="117">
        <f t="shared" si="14"/>
        <v>24000</v>
      </c>
      <c r="E146" s="117">
        <f t="shared" si="14"/>
        <v>20000</v>
      </c>
      <c r="F146" s="94">
        <f t="shared" si="10"/>
        <v>4000</v>
      </c>
    </row>
    <row r="147" spans="1:6" ht="12" customHeight="1">
      <c r="A147" s="60" t="s">
        <v>97</v>
      </c>
      <c r="B147" s="116">
        <v>200</v>
      </c>
      <c r="C147" s="55" t="s">
        <v>582</v>
      </c>
      <c r="D147" s="117">
        <f t="shared" si="14"/>
        <v>24000</v>
      </c>
      <c r="E147" s="117">
        <f t="shared" si="14"/>
        <v>20000</v>
      </c>
      <c r="F147" s="94">
        <f t="shared" si="10"/>
        <v>4000</v>
      </c>
    </row>
    <row r="148" spans="1:6" ht="12" customHeight="1">
      <c r="A148" s="60" t="s">
        <v>102</v>
      </c>
      <c r="B148" s="116">
        <v>200</v>
      </c>
      <c r="C148" s="55" t="s">
        <v>583</v>
      </c>
      <c r="D148" s="117">
        <v>24000</v>
      </c>
      <c r="E148" s="117">
        <v>20000</v>
      </c>
      <c r="F148" s="94">
        <f t="shared" si="10"/>
        <v>4000</v>
      </c>
    </row>
    <row r="149" spans="1:6" ht="12" customHeight="1">
      <c r="A149" s="60" t="s">
        <v>267</v>
      </c>
      <c r="B149" s="118">
        <v>200</v>
      </c>
      <c r="C149" s="55" t="s">
        <v>611</v>
      </c>
      <c r="D149" s="119">
        <f>D150+D157+D168+D163</f>
        <v>124100</v>
      </c>
      <c r="E149" s="137">
        <f>E150+E157+E168+E163</f>
        <v>73129.77</v>
      </c>
      <c r="F149" s="94">
        <f t="shared" si="10"/>
        <v>50970.229999999996</v>
      </c>
    </row>
    <row r="150" spans="1:6" ht="58.5" customHeight="1">
      <c r="A150" s="60" t="s">
        <v>619</v>
      </c>
      <c r="B150" s="118">
        <v>200</v>
      </c>
      <c r="C150" s="55" t="s">
        <v>612</v>
      </c>
      <c r="D150" s="119">
        <f t="shared" ref="D150:E155" si="15">D151</f>
        <v>15000</v>
      </c>
      <c r="E150" s="119">
        <f t="shared" si="15"/>
        <v>9129.77</v>
      </c>
      <c r="F150" s="94">
        <f t="shared" si="10"/>
        <v>5870.23</v>
      </c>
    </row>
    <row r="151" spans="1:6" ht="22.5" hidden="1" customHeight="1">
      <c r="A151" s="65" t="s">
        <v>135</v>
      </c>
      <c r="B151" s="66">
        <v>200</v>
      </c>
      <c r="C151" s="55" t="s">
        <v>613</v>
      </c>
      <c r="D151" s="119">
        <f t="shared" si="15"/>
        <v>15000</v>
      </c>
      <c r="E151" s="119">
        <f t="shared" si="15"/>
        <v>9129.77</v>
      </c>
      <c r="F151" s="94">
        <f t="shared" si="10"/>
        <v>5870.23</v>
      </c>
    </row>
    <row r="152" spans="1:6" ht="23.25" hidden="1" customHeight="1">
      <c r="A152" s="60" t="s">
        <v>136</v>
      </c>
      <c r="B152" s="118">
        <v>200</v>
      </c>
      <c r="C152" s="55" t="s">
        <v>614</v>
      </c>
      <c r="D152" s="119">
        <f t="shared" si="15"/>
        <v>15000</v>
      </c>
      <c r="E152" s="119">
        <f t="shared" si="15"/>
        <v>9129.77</v>
      </c>
      <c r="F152" s="94">
        <f t="shared" si="10"/>
        <v>5870.23</v>
      </c>
    </row>
    <row r="153" spans="1:6" ht="22.5" customHeight="1">
      <c r="A153" s="60" t="s">
        <v>244</v>
      </c>
      <c r="B153" s="118">
        <v>200</v>
      </c>
      <c r="C153" s="55" t="s">
        <v>615</v>
      </c>
      <c r="D153" s="119">
        <f t="shared" si="15"/>
        <v>15000</v>
      </c>
      <c r="E153" s="119">
        <f t="shared" si="15"/>
        <v>9129.77</v>
      </c>
      <c r="F153" s="94">
        <f t="shared" si="10"/>
        <v>5870.23</v>
      </c>
    </row>
    <row r="154" spans="1:6" ht="12" customHeight="1">
      <c r="A154" s="60" t="s">
        <v>90</v>
      </c>
      <c r="B154" s="118">
        <v>200</v>
      </c>
      <c r="C154" s="55" t="s">
        <v>616</v>
      </c>
      <c r="D154" s="119">
        <f t="shared" si="15"/>
        <v>15000</v>
      </c>
      <c r="E154" s="119">
        <f t="shared" si="15"/>
        <v>9129.77</v>
      </c>
      <c r="F154" s="94">
        <f t="shared" si="10"/>
        <v>5870.23</v>
      </c>
    </row>
    <row r="155" spans="1:6" ht="12" customHeight="1">
      <c r="A155" s="60" t="s">
        <v>97</v>
      </c>
      <c r="B155" s="118">
        <v>200</v>
      </c>
      <c r="C155" s="55" t="s">
        <v>617</v>
      </c>
      <c r="D155" s="119">
        <f t="shared" si="15"/>
        <v>15000</v>
      </c>
      <c r="E155" s="119">
        <f t="shared" si="15"/>
        <v>9129.77</v>
      </c>
      <c r="F155" s="94">
        <f t="shared" si="10"/>
        <v>5870.23</v>
      </c>
    </row>
    <row r="156" spans="1:6" ht="12" customHeight="1">
      <c r="A156" s="60" t="s">
        <v>102</v>
      </c>
      <c r="B156" s="118">
        <v>200</v>
      </c>
      <c r="C156" s="55" t="s">
        <v>618</v>
      </c>
      <c r="D156" s="119">
        <v>15000</v>
      </c>
      <c r="E156" s="119">
        <v>9129.77</v>
      </c>
      <c r="F156" s="94">
        <f t="shared" si="10"/>
        <v>5870.23</v>
      </c>
    </row>
    <row r="157" spans="1:6" ht="57" customHeight="1">
      <c r="A157" s="60" t="s">
        <v>620</v>
      </c>
      <c r="B157" s="118">
        <v>200</v>
      </c>
      <c r="C157" s="55" t="s">
        <v>621</v>
      </c>
      <c r="D157" s="119">
        <f t="shared" ref="D157:F161" si="16">D158</f>
        <v>5000</v>
      </c>
      <c r="E157" s="119">
        <f t="shared" si="16"/>
        <v>5000</v>
      </c>
      <c r="F157" s="119" t="str">
        <f t="shared" si="16"/>
        <v>-</v>
      </c>
    </row>
    <row r="158" spans="1:6" ht="16.5" hidden="1" customHeight="1">
      <c r="A158" s="60" t="s">
        <v>138</v>
      </c>
      <c r="B158" s="118">
        <v>200</v>
      </c>
      <c r="C158" s="55" t="s">
        <v>622</v>
      </c>
      <c r="D158" s="119">
        <f t="shared" si="16"/>
        <v>5000</v>
      </c>
      <c r="E158" s="119">
        <f t="shared" si="16"/>
        <v>5000</v>
      </c>
      <c r="F158" s="119" t="str">
        <f t="shared" si="16"/>
        <v>-</v>
      </c>
    </row>
    <row r="159" spans="1:6" ht="16.5" hidden="1" customHeight="1">
      <c r="A159" s="60" t="s">
        <v>139</v>
      </c>
      <c r="B159" s="118">
        <v>200</v>
      </c>
      <c r="C159" s="55" t="s">
        <v>624</v>
      </c>
      <c r="D159" s="119">
        <f t="shared" si="16"/>
        <v>5000</v>
      </c>
      <c r="E159" s="119">
        <f t="shared" si="16"/>
        <v>5000</v>
      </c>
      <c r="F159" s="119" t="str">
        <f t="shared" si="16"/>
        <v>-</v>
      </c>
    </row>
    <row r="160" spans="1:6" ht="14.25" customHeight="1">
      <c r="A160" s="60" t="s">
        <v>572</v>
      </c>
      <c r="B160" s="118">
        <v>200</v>
      </c>
      <c r="C160" s="55" t="s">
        <v>623</v>
      </c>
      <c r="D160" s="119">
        <f t="shared" si="16"/>
        <v>5000</v>
      </c>
      <c r="E160" s="119">
        <f t="shared" si="16"/>
        <v>5000</v>
      </c>
      <c r="F160" s="119" t="str">
        <f t="shared" si="16"/>
        <v>-</v>
      </c>
    </row>
    <row r="161" spans="1:6" ht="14.25" customHeight="1">
      <c r="A161" s="60" t="s">
        <v>90</v>
      </c>
      <c r="B161" s="118">
        <v>200</v>
      </c>
      <c r="C161" s="55" t="s">
        <v>625</v>
      </c>
      <c r="D161" s="119">
        <f t="shared" si="16"/>
        <v>5000</v>
      </c>
      <c r="E161" s="119">
        <f t="shared" si="16"/>
        <v>5000</v>
      </c>
      <c r="F161" s="119" t="str">
        <f t="shared" si="16"/>
        <v>-</v>
      </c>
    </row>
    <row r="162" spans="1:6" ht="12.75" customHeight="1">
      <c r="A162" s="60" t="s">
        <v>103</v>
      </c>
      <c r="B162" s="118">
        <v>200</v>
      </c>
      <c r="C162" s="55" t="s">
        <v>626</v>
      </c>
      <c r="D162" s="119">
        <v>5000</v>
      </c>
      <c r="E162" s="119">
        <v>5000</v>
      </c>
      <c r="F162" s="119" t="s">
        <v>79</v>
      </c>
    </row>
    <row r="163" spans="1:6" ht="84" customHeight="1">
      <c r="A163" s="60" t="s">
        <v>654</v>
      </c>
      <c r="B163" s="126">
        <v>200</v>
      </c>
      <c r="C163" s="55" t="s">
        <v>655</v>
      </c>
      <c r="D163" s="127">
        <f>D164</f>
        <v>65600</v>
      </c>
      <c r="E163" s="127">
        <f t="shared" ref="E163:E166" si="17">E164</f>
        <v>20500</v>
      </c>
      <c r="F163" s="127">
        <f>D163-E163</f>
        <v>45100</v>
      </c>
    </row>
    <row r="164" spans="1:6" ht="23.25" customHeight="1">
      <c r="A164" s="60" t="s">
        <v>244</v>
      </c>
      <c r="B164" s="126">
        <v>200</v>
      </c>
      <c r="C164" s="55" t="s">
        <v>656</v>
      </c>
      <c r="D164" s="127">
        <f>D165</f>
        <v>65600</v>
      </c>
      <c r="E164" s="127">
        <f t="shared" si="17"/>
        <v>20500</v>
      </c>
      <c r="F164" s="137">
        <f t="shared" ref="F164:F167" si="18">D164-E164</f>
        <v>45100</v>
      </c>
    </row>
    <row r="165" spans="1:6" ht="13.5" customHeight="1">
      <c r="A165" s="60" t="s">
        <v>90</v>
      </c>
      <c r="B165" s="126">
        <v>200</v>
      </c>
      <c r="C165" s="55" t="s">
        <v>657</v>
      </c>
      <c r="D165" s="127">
        <f>D166</f>
        <v>65600</v>
      </c>
      <c r="E165" s="127">
        <f t="shared" si="17"/>
        <v>20500</v>
      </c>
      <c r="F165" s="137">
        <f t="shared" si="18"/>
        <v>45100</v>
      </c>
    </row>
    <row r="166" spans="1:6" ht="14.25" customHeight="1">
      <c r="A166" s="60" t="s">
        <v>97</v>
      </c>
      <c r="B166" s="126">
        <v>200</v>
      </c>
      <c r="C166" s="55" t="s">
        <v>658</v>
      </c>
      <c r="D166" s="127">
        <f>D167</f>
        <v>65600</v>
      </c>
      <c r="E166" s="127">
        <f t="shared" si="17"/>
        <v>20500</v>
      </c>
      <c r="F166" s="137">
        <f t="shared" si="18"/>
        <v>45100</v>
      </c>
    </row>
    <row r="167" spans="1:6" ht="14.25" customHeight="1">
      <c r="A167" s="60" t="s">
        <v>102</v>
      </c>
      <c r="B167" s="126">
        <v>200</v>
      </c>
      <c r="C167" s="55" t="s">
        <v>659</v>
      </c>
      <c r="D167" s="127">
        <v>65600</v>
      </c>
      <c r="E167" s="127">
        <v>20500</v>
      </c>
      <c r="F167" s="137">
        <f t="shared" si="18"/>
        <v>45100</v>
      </c>
    </row>
    <row r="168" spans="1:6" ht="36" customHeight="1">
      <c r="A168" s="60" t="s">
        <v>692</v>
      </c>
      <c r="B168" s="118">
        <v>200</v>
      </c>
      <c r="C168" s="55" t="s">
        <v>627</v>
      </c>
      <c r="D168" s="119">
        <f>D174+D169</f>
        <v>38500</v>
      </c>
      <c r="E168" s="123">
        <f>E174+E169</f>
        <v>38500</v>
      </c>
      <c r="F168" s="137" t="s">
        <v>79</v>
      </c>
    </row>
    <row r="169" spans="1:6" ht="21" hidden="1" customHeight="1">
      <c r="A169" s="65" t="s">
        <v>135</v>
      </c>
      <c r="B169" s="120">
        <v>200</v>
      </c>
      <c r="C169" s="55" t="s">
        <v>642</v>
      </c>
      <c r="D169" s="121">
        <f t="shared" ref="D169:E172" si="19">D170</f>
        <v>6000</v>
      </c>
      <c r="E169" s="121">
        <f t="shared" si="19"/>
        <v>6000</v>
      </c>
      <c r="F169" s="124">
        <f t="shared" ref="F169:F170" si="20">D169-E169</f>
        <v>0</v>
      </c>
    </row>
    <row r="170" spans="1:6" ht="23.25" hidden="1" customHeight="1">
      <c r="A170" s="60" t="s">
        <v>136</v>
      </c>
      <c r="B170" s="120">
        <v>200</v>
      </c>
      <c r="C170" s="55" t="s">
        <v>643</v>
      </c>
      <c r="D170" s="121">
        <f t="shared" si="19"/>
        <v>6000</v>
      </c>
      <c r="E170" s="121">
        <f t="shared" si="19"/>
        <v>6000</v>
      </c>
      <c r="F170" s="124">
        <f t="shared" si="20"/>
        <v>0</v>
      </c>
    </row>
    <row r="171" spans="1:6" ht="24" customHeight="1">
      <c r="A171" s="60" t="s">
        <v>244</v>
      </c>
      <c r="B171" s="120">
        <v>200</v>
      </c>
      <c r="C171" s="55" t="s">
        <v>662</v>
      </c>
      <c r="D171" s="121">
        <f t="shared" si="19"/>
        <v>6000</v>
      </c>
      <c r="E171" s="121">
        <f t="shared" si="19"/>
        <v>6000</v>
      </c>
      <c r="F171" s="137" t="s">
        <v>79</v>
      </c>
    </row>
    <row r="172" spans="1:6" ht="19.5" customHeight="1">
      <c r="A172" s="60" t="s">
        <v>90</v>
      </c>
      <c r="B172" s="120">
        <v>200</v>
      </c>
      <c r="C172" s="55" t="s">
        <v>661</v>
      </c>
      <c r="D172" s="121">
        <f t="shared" si="19"/>
        <v>6000</v>
      </c>
      <c r="E172" s="121">
        <f t="shared" si="19"/>
        <v>6000</v>
      </c>
      <c r="F172" s="137" t="s">
        <v>79</v>
      </c>
    </row>
    <row r="173" spans="1:6" ht="16.5" customHeight="1">
      <c r="A173" s="60" t="s">
        <v>103</v>
      </c>
      <c r="B173" s="120">
        <v>200</v>
      </c>
      <c r="C173" s="55" t="s">
        <v>660</v>
      </c>
      <c r="D173" s="121">
        <v>6000</v>
      </c>
      <c r="E173" s="121">
        <v>6000</v>
      </c>
      <c r="F173" s="137" t="s">
        <v>79</v>
      </c>
    </row>
    <row r="174" spans="1:6" ht="18.75" hidden="1" customHeight="1">
      <c r="A174" s="60" t="s">
        <v>138</v>
      </c>
      <c r="B174" s="118">
        <v>200</v>
      </c>
      <c r="C174" s="55" t="s">
        <v>628</v>
      </c>
      <c r="D174" s="119">
        <f t="shared" ref="D174:E177" si="21">D175</f>
        <v>32500</v>
      </c>
      <c r="E174" s="119">
        <f t="shared" si="21"/>
        <v>32500</v>
      </c>
      <c r="F174" s="124">
        <f t="shared" ref="F174:F175" si="22">D174-E174</f>
        <v>0</v>
      </c>
    </row>
    <row r="175" spans="1:6" ht="12" hidden="1" customHeight="1">
      <c r="A175" s="60" t="s">
        <v>139</v>
      </c>
      <c r="B175" s="118">
        <v>200</v>
      </c>
      <c r="C175" s="55" t="s">
        <v>629</v>
      </c>
      <c r="D175" s="119">
        <f>D176</f>
        <v>32500</v>
      </c>
      <c r="E175" s="119">
        <f>E176</f>
        <v>32500</v>
      </c>
      <c r="F175" s="124">
        <f t="shared" si="22"/>
        <v>0</v>
      </c>
    </row>
    <row r="176" spans="1:6" ht="12" customHeight="1">
      <c r="A176" s="60" t="s">
        <v>572</v>
      </c>
      <c r="B176" s="118">
        <v>200</v>
      </c>
      <c r="C176" s="55" t="s">
        <v>630</v>
      </c>
      <c r="D176" s="119">
        <f t="shared" si="21"/>
        <v>32500</v>
      </c>
      <c r="E176" s="119">
        <f t="shared" si="21"/>
        <v>32500</v>
      </c>
      <c r="F176" s="127" t="s">
        <v>79</v>
      </c>
    </row>
    <row r="177" spans="1:6" ht="12" customHeight="1">
      <c r="A177" s="60" t="s">
        <v>90</v>
      </c>
      <c r="B177" s="118">
        <v>200</v>
      </c>
      <c r="C177" s="55" t="s">
        <v>631</v>
      </c>
      <c r="D177" s="119">
        <f t="shared" si="21"/>
        <v>32500</v>
      </c>
      <c r="E177" s="119">
        <f t="shared" si="21"/>
        <v>32500</v>
      </c>
      <c r="F177" s="127" t="s">
        <v>79</v>
      </c>
    </row>
    <row r="178" spans="1:6" ht="12" customHeight="1">
      <c r="A178" s="60" t="s">
        <v>103</v>
      </c>
      <c r="B178" s="118">
        <v>200</v>
      </c>
      <c r="C178" s="55" t="s">
        <v>632</v>
      </c>
      <c r="D178" s="119">
        <v>32500</v>
      </c>
      <c r="E178" s="119">
        <v>32500</v>
      </c>
      <c r="F178" s="127" t="s">
        <v>79</v>
      </c>
    </row>
    <row r="179" spans="1:6" ht="12.75" customHeight="1">
      <c r="A179" s="95" t="s">
        <v>112</v>
      </c>
      <c r="B179" s="87">
        <v>200</v>
      </c>
      <c r="C179" s="55" t="s">
        <v>113</v>
      </c>
      <c r="D179" s="59">
        <f t="shared" ref="D179:E180" si="23">D180</f>
        <v>154400</v>
      </c>
      <c r="E179" s="59">
        <f t="shared" si="23"/>
        <v>116553.3</v>
      </c>
      <c r="F179" s="94">
        <f t="shared" si="10"/>
        <v>37846.699999999997</v>
      </c>
    </row>
    <row r="180" spans="1:6" ht="12.75" customHeight="1">
      <c r="A180" s="60" t="s">
        <v>307</v>
      </c>
      <c r="B180" s="87">
        <v>200</v>
      </c>
      <c r="C180" s="55" t="s">
        <v>114</v>
      </c>
      <c r="D180" s="59">
        <f t="shared" si="23"/>
        <v>154400</v>
      </c>
      <c r="E180" s="59">
        <f t="shared" si="23"/>
        <v>116553.3</v>
      </c>
      <c r="F180" s="94">
        <f t="shared" si="10"/>
        <v>37846.699999999997</v>
      </c>
    </row>
    <row r="181" spans="1:6" ht="21" hidden="1" customHeight="1">
      <c r="A181" s="60" t="s">
        <v>266</v>
      </c>
      <c r="B181" s="93">
        <v>200</v>
      </c>
      <c r="C181" s="55" t="s">
        <v>308</v>
      </c>
      <c r="D181" s="59">
        <f>D182</f>
        <v>154400</v>
      </c>
      <c r="E181" s="59">
        <f>E182</f>
        <v>116553.3</v>
      </c>
      <c r="F181" s="94">
        <f t="shared" si="10"/>
        <v>37846.699999999997</v>
      </c>
    </row>
    <row r="182" spans="1:6" ht="12" customHeight="1">
      <c r="A182" s="60" t="s">
        <v>267</v>
      </c>
      <c r="B182" s="93">
        <v>200</v>
      </c>
      <c r="C182" s="55" t="s">
        <v>309</v>
      </c>
      <c r="D182" s="59">
        <f>D183</f>
        <v>154400</v>
      </c>
      <c r="E182" s="59">
        <f>E183</f>
        <v>116553.3</v>
      </c>
      <c r="F182" s="94">
        <f t="shared" ref="F182:F190" si="24">D182-E182</f>
        <v>37846.699999999997</v>
      </c>
    </row>
    <row r="183" spans="1:6" ht="55.5" customHeight="1">
      <c r="A183" s="70" t="s">
        <v>325</v>
      </c>
      <c r="B183" s="87">
        <v>200</v>
      </c>
      <c r="C183" s="55" t="s">
        <v>310</v>
      </c>
      <c r="D183" s="59">
        <f>D184+D191</f>
        <v>154400</v>
      </c>
      <c r="E183" s="59">
        <f>E184</f>
        <v>116553.3</v>
      </c>
      <c r="F183" s="94">
        <f t="shared" si="24"/>
        <v>37846.699999999997</v>
      </c>
    </row>
    <row r="184" spans="1:6" ht="54.75" hidden="1" customHeight="1">
      <c r="A184" s="65" t="s">
        <v>221</v>
      </c>
      <c r="B184" s="66">
        <v>200</v>
      </c>
      <c r="C184" s="55" t="s">
        <v>311</v>
      </c>
      <c r="D184" s="59">
        <f>D185</f>
        <v>152400</v>
      </c>
      <c r="E184" s="59">
        <f>E185</f>
        <v>116553.3</v>
      </c>
      <c r="F184" s="94">
        <f t="shared" si="24"/>
        <v>35846.699999999997</v>
      </c>
    </row>
    <row r="185" spans="1:6" ht="23.25" hidden="1" customHeight="1">
      <c r="A185" s="60" t="s">
        <v>160</v>
      </c>
      <c r="B185" s="93">
        <v>200</v>
      </c>
      <c r="C185" s="55" t="s">
        <v>312</v>
      </c>
      <c r="D185" s="59">
        <f>D186</f>
        <v>152400</v>
      </c>
      <c r="E185" s="59">
        <f>E186</f>
        <v>116553.3</v>
      </c>
      <c r="F185" s="94">
        <f t="shared" si="24"/>
        <v>35846.699999999997</v>
      </c>
    </row>
    <row r="186" spans="1:6" ht="35.25" customHeight="1">
      <c r="A186" s="60" t="s">
        <v>223</v>
      </c>
      <c r="B186" s="93">
        <v>200</v>
      </c>
      <c r="C186" s="55" t="s">
        <v>313</v>
      </c>
      <c r="D186" s="59">
        <f>D187</f>
        <v>152400</v>
      </c>
      <c r="E186" s="59">
        <f>E187</f>
        <v>116553.3</v>
      </c>
      <c r="F186" s="94">
        <f t="shared" si="24"/>
        <v>35846.699999999997</v>
      </c>
    </row>
    <row r="187" spans="1:6" ht="11.25" customHeight="1">
      <c r="A187" s="60" t="s">
        <v>90</v>
      </c>
      <c r="B187" s="93">
        <v>200</v>
      </c>
      <c r="C187" s="55" t="s">
        <v>314</v>
      </c>
      <c r="D187" s="59">
        <f>D188</f>
        <v>152400</v>
      </c>
      <c r="E187" s="59">
        <f>E188</f>
        <v>116553.3</v>
      </c>
      <c r="F187" s="94">
        <f t="shared" si="24"/>
        <v>35846.699999999997</v>
      </c>
    </row>
    <row r="188" spans="1:6" ht="13.5" customHeight="1">
      <c r="A188" s="60" t="s">
        <v>91</v>
      </c>
      <c r="B188" s="93">
        <v>200</v>
      </c>
      <c r="C188" s="55" t="s">
        <v>315</v>
      </c>
      <c r="D188" s="59">
        <f>D189+D190</f>
        <v>152400</v>
      </c>
      <c r="E188" s="59">
        <f>E189+E190</f>
        <v>116553.3</v>
      </c>
      <c r="F188" s="94">
        <f t="shared" si="24"/>
        <v>35846.699999999997</v>
      </c>
    </row>
    <row r="189" spans="1:6" ht="12.75" customHeight="1">
      <c r="A189" s="60" t="s">
        <v>92</v>
      </c>
      <c r="B189" s="93">
        <v>200</v>
      </c>
      <c r="C189" s="55" t="s">
        <v>316</v>
      </c>
      <c r="D189" s="59">
        <v>117100</v>
      </c>
      <c r="E189" s="59">
        <v>91082.3</v>
      </c>
      <c r="F189" s="94">
        <f t="shared" si="24"/>
        <v>26017.699999999997</v>
      </c>
    </row>
    <row r="190" spans="1:6" ht="13.5" customHeight="1">
      <c r="A190" s="60" t="s">
        <v>94</v>
      </c>
      <c r="B190" s="93">
        <v>200</v>
      </c>
      <c r="C190" s="55" t="s">
        <v>317</v>
      </c>
      <c r="D190" s="59">
        <v>35300</v>
      </c>
      <c r="E190" s="59">
        <v>25471</v>
      </c>
      <c r="F190" s="94">
        <f t="shared" si="24"/>
        <v>9829</v>
      </c>
    </row>
    <row r="191" spans="1:6" ht="22.5" hidden="1" customHeight="1">
      <c r="A191" s="65" t="s">
        <v>135</v>
      </c>
      <c r="B191" s="93">
        <v>200</v>
      </c>
      <c r="C191" s="55" t="s">
        <v>318</v>
      </c>
      <c r="D191" s="59">
        <f>D192</f>
        <v>2000</v>
      </c>
      <c r="E191" s="59" t="s">
        <v>79</v>
      </c>
      <c r="F191" s="59">
        <f>F192</f>
        <v>2000</v>
      </c>
    </row>
    <row r="192" spans="1:6" ht="21" hidden="1" customHeight="1">
      <c r="A192" s="60" t="s">
        <v>136</v>
      </c>
      <c r="B192" s="93">
        <v>200</v>
      </c>
      <c r="C192" s="55" t="s">
        <v>326</v>
      </c>
      <c r="D192" s="59">
        <f>D193</f>
        <v>2000</v>
      </c>
      <c r="E192" s="59" t="s">
        <v>79</v>
      </c>
      <c r="F192" s="59">
        <f>F193</f>
        <v>2000</v>
      </c>
    </row>
    <row r="193" spans="1:6" ht="22.5" customHeight="1">
      <c r="A193" s="60" t="s">
        <v>244</v>
      </c>
      <c r="B193" s="93">
        <v>200</v>
      </c>
      <c r="C193" s="55" t="s">
        <v>327</v>
      </c>
      <c r="D193" s="59">
        <f>D194</f>
        <v>2000</v>
      </c>
      <c r="E193" s="59" t="s">
        <v>79</v>
      </c>
      <c r="F193" s="59">
        <f>F194</f>
        <v>2000</v>
      </c>
    </row>
    <row r="194" spans="1:6" ht="12" customHeight="1">
      <c r="A194" s="60" t="s">
        <v>104</v>
      </c>
      <c r="B194" s="93">
        <v>200</v>
      </c>
      <c r="C194" s="55" t="s">
        <v>328</v>
      </c>
      <c r="D194" s="59">
        <f>D195</f>
        <v>2000</v>
      </c>
      <c r="E194" s="59" t="s">
        <v>79</v>
      </c>
      <c r="F194" s="59">
        <f>F195</f>
        <v>2000</v>
      </c>
    </row>
    <row r="195" spans="1:6" ht="13.5" customHeight="1">
      <c r="A195" s="60" t="s">
        <v>105</v>
      </c>
      <c r="B195" s="93">
        <v>200</v>
      </c>
      <c r="C195" s="55" t="s">
        <v>329</v>
      </c>
      <c r="D195" s="59">
        <v>2000</v>
      </c>
      <c r="E195" s="59" t="s">
        <v>79</v>
      </c>
      <c r="F195" s="59">
        <v>2000</v>
      </c>
    </row>
    <row r="196" spans="1:6" ht="21.75" customHeight="1">
      <c r="A196" s="95" t="s">
        <v>115</v>
      </c>
      <c r="B196" s="93">
        <v>200</v>
      </c>
      <c r="C196" s="55" t="s">
        <v>116</v>
      </c>
      <c r="D196" s="59">
        <f>D197</f>
        <v>332800</v>
      </c>
      <c r="E196" s="117">
        <f>E197</f>
        <v>313510.68</v>
      </c>
      <c r="F196" s="88">
        <f>D196-E196</f>
        <v>19289.320000000007</v>
      </c>
    </row>
    <row r="197" spans="1:6" ht="33.75" customHeight="1">
      <c r="A197" s="60" t="s">
        <v>117</v>
      </c>
      <c r="B197" s="93">
        <v>200</v>
      </c>
      <c r="C197" s="55" t="s">
        <v>118</v>
      </c>
      <c r="D197" s="59">
        <f>D199+D208+D223+D230</f>
        <v>332800</v>
      </c>
      <c r="E197" s="129">
        <f>E199+E208+E223+E230</f>
        <v>313510.68</v>
      </c>
      <c r="F197" s="94">
        <f t="shared" ref="F197:F214" si="25">D197-E197</f>
        <v>19289.320000000007</v>
      </c>
    </row>
    <row r="198" spans="1:6" ht="55.5" hidden="1" customHeight="1">
      <c r="A198" s="60" t="s">
        <v>330</v>
      </c>
      <c r="B198" s="93">
        <v>200</v>
      </c>
      <c r="C198" s="55" t="s">
        <v>331</v>
      </c>
      <c r="D198" s="59">
        <f>D199+D208+D223</f>
        <v>116800</v>
      </c>
      <c r="E198" s="117">
        <f>E199+E208</f>
        <v>84810.68</v>
      </c>
      <c r="F198" s="94">
        <f t="shared" si="25"/>
        <v>31989.320000000007</v>
      </c>
    </row>
    <row r="199" spans="1:6" ht="12.75" customHeight="1">
      <c r="A199" s="60" t="s">
        <v>332</v>
      </c>
      <c r="B199" s="93">
        <v>200</v>
      </c>
      <c r="C199" s="55" t="s">
        <v>333</v>
      </c>
      <c r="D199" s="59">
        <f t="shared" ref="D199:E204" si="26">D200</f>
        <v>10800</v>
      </c>
      <c r="E199" s="117">
        <f t="shared" si="26"/>
        <v>9000</v>
      </c>
      <c r="F199" s="94">
        <f>D199-E199</f>
        <v>1800</v>
      </c>
    </row>
    <row r="200" spans="1:6" ht="88.5" customHeight="1">
      <c r="A200" s="60" t="s">
        <v>334</v>
      </c>
      <c r="B200" s="93">
        <v>200</v>
      </c>
      <c r="C200" s="55" t="s">
        <v>335</v>
      </c>
      <c r="D200" s="59">
        <f t="shared" si="26"/>
        <v>10800</v>
      </c>
      <c r="E200" s="117">
        <f t="shared" si="26"/>
        <v>9000</v>
      </c>
      <c r="F200" s="94">
        <f t="shared" ref="F200:F206" si="27">D200-E200</f>
        <v>1800</v>
      </c>
    </row>
    <row r="201" spans="1:6" ht="22.5" hidden="1" customHeight="1">
      <c r="A201" s="65" t="s">
        <v>135</v>
      </c>
      <c r="B201" s="93">
        <v>200</v>
      </c>
      <c r="C201" s="55" t="s">
        <v>336</v>
      </c>
      <c r="D201" s="59">
        <f t="shared" si="26"/>
        <v>10800</v>
      </c>
      <c r="E201" s="117">
        <f t="shared" si="26"/>
        <v>9000</v>
      </c>
      <c r="F201" s="94">
        <f t="shared" si="27"/>
        <v>1800</v>
      </c>
    </row>
    <row r="202" spans="1:6" ht="21.75" hidden="1" customHeight="1">
      <c r="A202" s="60" t="s">
        <v>136</v>
      </c>
      <c r="B202" s="93">
        <v>200</v>
      </c>
      <c r="C202" s="55" t="s">
        <v>337</v>
      </c>
      <c r="D202" s="59">
        <f t="shared" si="26"/>
        <v>10800</v>
      </c>
      <c r="E202" s="117">
        <f t="shared" si="26"/>
        <v>9000</v>
      </c>
      <c r="F202" s="94">
        <f t="shared" si="27"/>
        <v>1800</v>
      </c>
    </row>
    <row r="203" spans="1:6" ht="22.5" customHeight="1">
      <c r="A203" s="60" t="s">
        <v>244</v>
      </c>
      <c r="B203" s="93">
        <v>200</v>
      </c>
      <c r="C203" s="55" t="s">
        <v>338</v>
      </c>
      <c r="D203" s="59">
        <f t="shared" si="26"/>
        <v>10800</v>
      </c>
      <c r="E203" s="117">
        <f t="shared" si="26"/>
        <v>9000</v>
      </c>
      <c r="F203" s="94">
        <f t="shared" si="27"/>
        <v>1800</v>
      </c>
    </row>
    <row r="204" spans="1:6" ht="10.5" customHeight="1">
      <c r="A204" s="60" t="s">
        <v>90</v>
      </c>
      <c r="B204" s="93">
        <v>200</v>
      </c>
      <c r="C204" s="55" t="s">
        <v>339</v>
      </c>
      <c r="D204" s="59">
        <f t="shared" si="26"/>
        <v>10800</v>
      </c>
      <c r="E204" s="117">
        <f t="shared" si="26"/>
        <v>9000</v>
      </c>
      <c r="F204" s="94">
        <f t="shared" si="27"/>
        <v>1800</v>
      </c>
    </row>
    <row r="205" spans="1:6" ht="11.25" customHeight="1">
      <c r="A205" s="60" t="s">
        <v>97</v>
      </c>
      <c r="B205" s="93">
        <v>200</v>
      </c>
      <c r="C205" s="55" t="s">
        <v>340</v>
      </c>
      <c r="D205" s="59">
        <f>D206</f>
        <v>10800</v>
      </c>
      <c r="E205" s="117">
        <f>E206</f>
        <v>9000</v>
      </c>
      <c r="F205" s="94">
        <f t="shared" si="27"/>
        <v>1800</v>
      </c>
    </row>
    <row r="206" spans="1:6" ht="12.75" customHeight="1">
      <c r="A206" s="60" t="s">
        <v>101</v>
      </c>
      <c r="B206" s="93">
        <v>200</v>
      </c>
      <c r="C206" s="55" t="s">
        <v>341</v>
      </c>
      <c r="D206" s="59">
        <v>10800</v>
      </c>
      <c r="E206" s="59">
        <v>9000</v>
      </c>
      <c r="F206" s="94">
        <f t="shared" si="27"/>
        <v>1800</v>
      </c>
    </row>
    <row r="207" spans="1:6" ht="11.25" hidden="1" customHeight="1">
      <c r="A207" s="60" t="s">
        <v>102</v>
      </c>
      <c r="B207" s="93">
        <v>200</v>
      </c>
      <c r="C207" s="55" t="s">
        <v>344</v>
      </c>
      <c r="D207" s="59"/>
      <c r="E207" s="59" t="s">
        <v>79</v>
      </c>
      <c r="F207" s="94" t="e">
        <f t="shared" si="25"/>
        <v>#VALUE!</v>
      </c>
    </row>
    <row r="208" spans="1:6" ht="12.75" customHeight="1">
      <c r="A208" s="60" t="s">
        <v>345</v>
      </c>
      <c r="B208" s="93">
        <v>200</v>
      </c>
      <c r="C208" s="55" t="s">
        <v>346</v>
      </c>
      <c r="D208" s="59">
        <f>D209+D217</f>
        <v>93300</v>
      </c>
      <c r="E208" s="117">
        <f>E209+E217</f>
        <v>75810.679999999993</v>
      </c>
      <c r="F208" s="94">
        <f t="shared" si="25"/>
        <v>17489.320000000007</v>
      </c>
    </row>
    <row r="209" spans="1:6" ht="110.25" customHeight="1">
      <c r="A209" s="60" t="s">
        <v>347</v>
      </c>
      <c r="B209" s="87">
        <v>200</v>
      </c>
      <c r="C209" s="55" t="s">
        <v>348</v>
      </c>
      <c r="D209" s="59">
        <f t="shared" ref="D209:E213" si="28">D210</f>
        <v>4000</v>
      </c>
      <c r="E209" s="117">
        <f t="shared" si="28"/>
        <v>1510.68</v>
      </c>
      <c r="F209" s="94">
        <f>D209-E209</f>
        <v>2489.3199999999997</v>
      </c>
    </row>
    <row r="210" spans="1:6" ht="22.5" hidden="1" customHeight="1">
      <c r="A210" s="65" t="s">
        <v>135</v>
      </c>
      <c r="B210" s="93">
        <v>200</v>
      </c>
      <c r="C210" s="55" t="s">
        <v>349</v>
      </c>
      <c r="D210" s="59">
        <f t="shared" si="28"/>
        <v>4000</v>
      </c>
      <c r="E210" s="117">
        <f t="shared" si="28"/>
        <v>1510.68</v>
      </c>
      <c r="F210" s="94">
        <f t="shared" si="25"/>
        <v>2489.3199999999997</v>
      </c>
    </row>
    <row r="211" spans="1:6" ht="22.5" hidden="1" customHeight="1">
      <c r="A211" s="60" t="s">
        <v>136</v>
      </c>
      <c r="B211" s="93">
        <v>200</v>
      </c>
      <c r="C211" s="55" t="s">
        <v>350</v>
      </c>
      <c r="D211" s="59">
        <f t="shared" si="28"/>
        <v>4000</v>
      </c>
      <c r="E211" s="117">
        <f t="shared" si="28"/>
        <v>1510.68</v>
      </c>
      <c r="F211" s="94">
        <f t="shared" si="25"/>
        <v>2489.3199999999997</v>
      </c>
    </row>
    <row r="212" spans="1:6" ht="21" customHeight="1">
      <c r="A212" s="60" t="s">
        <v>244</v>
      </c>
      <c r="B212" s="93">
        <v>200</v>
      </c>
      <c r="C212" s="55" t="s">
        <v>351</v>
      </c>
      <c r="D212" s="59">
        <f t="shared" si="28"/>
        <v>4000</v>
      </c>
      <c r="E212" s="117">
        <f t="shared" si="28"/>
        <v>1510.68</v>
      </c>
      <c r="F212" s="94">
        <f t="shared" si="25"/>
        <v>2489.3199999999997</v>
      </c>
    </row>
    <row r="213" spans="1:6" ht="11.25" customHeight="1">
      <c r="A213" s="60" t="s">
        <v>90</v>
      </c>
      <c r="B213" s="93">
        <v>200</v>
      </c>
      <c r="C213" s="55" t="s">
        <v>352</v>
      </c>
      <c r="D213" s="59">
        <f t="shared" si="28"/>
        <v>4000</v>
      </c>
      <c r="E213" s="117">
        <f t="shared" si="28"/>
        <v>1510.68</v>
      </c>
      <c r="F213" s="94">
        <f>D213-E213</f>
        <v>2489.3199999999997</v>
      </c>
    </row>
    <row r="214" spans="1:6" ht="13.5" customHeight="1">
      <c r="A214" s="60" t="s">
        <v>97</v>
      </c>
      <c r="B214" s="93">
        <v>200</v>
      </c>
      <c r="C214" s="55" t="s">
        <v>353</v>
      </c>
      <c r="D214" s="59">
        <f>D215+D216</f>
        <v>4000</v>
      </c>
      <c r="E214" s="59">
        <f>E216</f>
        <v>1510.68</v>
      </c>
      <c r="F214" s="94">
        <f t="shared" si="25"/>
        <v>2489.3199999999997</v>
      </c>
    </row>
    <row r="215" spans="1:6" ht="13.5" customHeight="1">
      <c r="A215" s="60" t="s">
        <v>101</v>
      </c>
      <c r="B215" s="93">
        <v>200</v>
      </c>
      <c r="C215" s="55" t="s">
        <v>354</v>
      </c>
      <c r="D215" s="59">
        <v>1500</v>
      </c>
      <c r="E215" s="59" t="s">
        <v>79</v>
      </c>
      <c r="F215" s="59">
        <v>1500</v>
      </c>
    </row>
    <row r="216" spans="1:6" ht="13.5" customHeight="1">
      <c r="A216" s="60" t="s">
        <v>102</v>
      </c>
      <c r="B216" s="93">
        <v>200</v>
      </c>
      <c r="C216" s="55" t="s">
        <v>355</v>
      </c>
      <c r="D216" s="59">
        <v>2500</v>
      </c>
      <c r="E216" s="59">
        <v>1510.68</v>
      </c>
      <c r="F216" s="59">
        <f>D216-E216</f>
        <v>989.31999999999994</v>
      </c>
    </row>
    <row r="217" spans="1:6" ht="140.25" customHeight="1">
      <c r="A217" s="60" t="s">
        <v>356</v>
      </c>
      <c r="B217" s="93">
        <v>200</v>
      </c>
      <c r="C217" s="55" t="s">
        <v>357</v>
      </c>
      <c r="D217" s="59">
        <f t="shared" ref="D217:E221" si="29">D218</f>
        <v>89300</v>
      </c>
      <c r="E217" s="59">
        <f t="shared" si="29"/>
        <v>74300</v>
      </c>
      <c r="F217" s="88">
        <f>D217-E217</f>
        <v>15000</v>
      </c>
    </row>
    <row r="218" spans="1:6" ht="13.5" hidden="1" customHeight="1">
      <c r="A218" s="60" t="s">
        <v>106</v>
      </c>
      <c r="B218" s="93">
        <v>200</v>
      </c>
      <c r="C218" s="55" t="s">
        <v>358</v>
      </c>
      <c r="D218" s="59">
        <f t="shared" si="29"/>
        <v>89300</v>
      </c>
      <c r="E218" s="59">
        <f t="shared" si="29"/>
        <v>74300</v>
      </c>
      <c r="F218" s="94">
        <f t="shared" ref="F218:F222" si="30">D218-E218</f>
        <v>15000</v>
      </c>
    </row>
    <row r="219" spans="1:6" ht="12" customHeight="1">
      <c r="A219" s="60" t="s">
        <v>61</v>
      </c>
      <c r="B219" s="93">
        <v>200</v>
      </c>
      <c r="C219" s="55" t="s">
        <v>359</v>
      </c>
      <c r="D219" s="59">
        <f t="shared" si="29"/>
        <v>89300</v>
      </c>
      <c r="E219" s="59">
        <f t="shared" si="29"/>
        <v>74300</v>
      </c>
      <c r="F219" s="94">
        <f t="shared" si="30"/>
        <v>15000</v>
      </c>
    </row>
    <row r="220" spans="1:6" ht="11.25" customHeight="1">
      <c r="A220" s="60" t="s">
        <v>90</v>
      </c>
      <c r="B220" s="93">
        <v>200</v>
      </c>
      <c r="C220" s="55" t="s">
        <v>360</v>
      </c>
      <c r="D220" s="59">
        <f t="shared" si="29"/>
        <v>89300</v>
      </c>
      <c r="E220" s="59">
        <f t="shared" si="29"/>
        <v>74300</v>
      </c>
      <c r="F220" s="94">
        <f t="shared" si="30"/>
        <v>15000</v>
      </c>
    </row>
    <row r="221" spans="1:6" ht="12.75" customHeight="1">
      <c r="A221" s="60" t="s">
        <v>107</v>
      </c>
      <c r="B221" s="93">
        <v>200</v>
      </c>
      <c r="C221" s="55" t="s">
        <v>361</v>
      </c>
      <c r="D221" s="59">
        <f t="shared" si="29"/>
        <v>89300</v>
      </c>
      <c r="E221" s="59">
        <f t="shared" si="29"/>
        <v>74300</v>
      </c>
      <c r="F221" s="94">
        <f t="shared" si="30"/>
        <v>15000</v>
      </c>
    </row>
    <row r="222" spans="1:6" ht="22.5" customHeight="1">
      <c r="A222" s="75" t="s">
        <v>263</v>
      </c>
      <c r="B222" s="93">
        <v>200</v>
      </c>
      <c r="C222" s="55" t="s">
        <v>362</v>
      </c>
      <c r="D222" s="59">
        <v>89300</v>
      </c>
      <c r="E222" s="59">
        <v>74300</v>
      </c>
      <c r="F222" s="94">
        <f t="shared" si="30"/>
        <v>15000</v>
      </c>
    </row>
    <row r="223" spans="1:6" ht="21" customHeight="1">
      <c r="A223" s="60" t="s">
        <v>363</v>
      </c>
      <c r="B223" s="87">
        <v>200</v>
      </c>
      <c r="C223" s="55" t="s">
        <v>381</v>
      </c>
      <c r="D223" s="59">
        <f t="shared" ref="D223:E228" si="31">D224</f>
        <v>12700</v>
      </c>
      <c r="E223" s="129">
        <f t="shared" si="31"/>
        <v>12700</v>
      </c>
      <c r="F223" s="94" t="s">
        <v>79</v>
      </c>
    </row>
    <row r="224" spans="1:6" ht="88.5" customHeight="1">
      <c r="A224" s="60" t="s">
        <v>364</v>
      </c>
      <c r="B224" s="93">
        <v>200</v>
      </c>
      <c r="C224" s="55" t="s">
        <v>365</v>
      </c>
      <c r="D224" s="59">
        <f t="shared" si="31"/>
        <v>12700</v>
      </c>
      <c r="E224" s="129">
        <f t="shared" si="31"/>
        <v>12700</v>
      </c>
      <c r="F224" s="59" t="str">
        <f t="shared" ref="F224:F228" si="32">F225</f>
        <v>-</v>
      </c>
    </row>
    <row r="225" spans="1:6" ht="24" hidden="1" customHeight="1">
      <c r="A225" s="65" t="s">
        <v>135</v>
      </c>
      <c r="B225" s="93">
        <v>200</v>
      </c>
      <c r="C225" s="55" t="s">
        <v>366</v>
      </c>
      <c r="D225" s="59">
        <f t="shared" si="31"/>
        <v>12700</v>
      </c>
      <c r="E225" s="129">
        <f t="shared" si="31"/>
        <v>12700</v>
      </c>
      <c r="F225" s="59" t="str">
        <f t="shared" si="32"/>
        <v>-</v>
      </c>
    </row>
    <row r="226" spans="1:6" ht="22.5" hidden="1" customHeight="1">
      <c r="A226" s="60" t="s">
        <v>136</v>
      </c>
      <c r="B226" s="93">
        <v>200</v>
      </c>
      <c r="C226" s="55" t="s">
        <v>367</v>
      </c>
      <c r="D226" s="59">
        <f t="shared" si="31"/>
        <v>12700</v>
      </c>
      <c r="E226" s="129">
        <f t="shared" si="31"/>
        <v>12700</v>
      </c>
      <c r="F226" s="59" t="str">
        <f t="shared" si="32"/>
        <v>-</v>
      </c>
    </row>
    <row r="227" spans="1:6" ht="22.5" customHeight="1">
      <c r="A227" s="60" t="s">
        <v>244</v>
      </c>
      <c r="B227" s="93">
        <v>200</v>
      </c>
      <c r="C227" s="55" t="s">
        <v>368</v>
      </c>
      <c r="D227" s="59">
        <f t="shared" si="31"/>
        <v>12700</v>
      </c>
      <c r="E227" s="129">
        <f t="shared" si="31"/>
        <v>12700</v>
      </c>
      <c r="F227" s="59" t="str">
        <f t="shared" si="32"/>
        <v>-</v>
      </c>
    </row>
    <row r="228" spans="1:6" ht="14.25" customHeight="1">
      <c r="A228" s="60" t="s">
        <v>104</v>
      </c>
      <c r="B228" s="93">
        <v>200</v>
      </c>
      <c r="C228" s="55" t="s">
        <v>370</v>
      </c>
      <c r="D228" s="59">
        <f t="shared" si="31"/>
        <v>12700</v>
      </c>
      <c r="E228" s="129">
        <f t="shared" si="31"/>
        <v>12700</v>
      </c>
      <c r="F228" s="59" t="str">
        <f t="shared" si="32"/>
        <v>-</v>
      </c>
    </row>
    <row r="229" spans="1:6" ht="14.25" customHeight="1">
      <c r="A229" s="60" t="s">
        <v>105</v>
      </c>
      <c r="B229" s="93">
        <v>200</v>
      </c>
      <c r="C229" s="55" t="s">
        <v>369</v>
      </c>
      <c r="D229" s="59">
        <v>12700</v>
      </c>
      <c r="E229" s="59">
        <v>12700</v>
      </c>
      <c r="F229" s="129" t="s">
        <v>79</v>
      </c>
    </row>
    <row r="230" spans="1:6" ht="14.25" customHeight="1">
      <c r="A230" s="60" t="s">
        <v>267</v>
      </c>
      <c r="B230" s="128">
        <v>200</v>
      </c>
      <c r="C230" s="55" t="s">
        <v>663</v>
      </c>
      <c r="D230" s="129">
        <f>D231</f>
        <v>216000</v>
      </c>
      <c r="E230" s="129">
        <f t="shared" ref="E230:F234" si="33">E231</f>
        <v>216000</v>
      </c>
      <c r="F230" s="129" t="str">
        <f t="shared" si="33"/>
        <v>-</v>
      </c>
    </row>
    <row r="231" spans="1:6" ht="54.75" customHeight="1">
      <c r="A231" s="60" t="s">
        <v>693</v>
      </c>
      <c r="B231" s="128">
        <v>200</v>
      </c>
      <c r="C231" s="55" t="s">
        <v>664</v>
      </c>
      <c r="D231" s="129">
        <f>D232</f>
        <v>216000</v>
      </c>
      <c r="E231" s="129">
        <f t="shared" si="33"/>
        <v>216000</v>
      </c>
      <c r="F231" s="129" t="str">
        <f t="shared" si="33"/>
        <v>-</v>
      </c>
    </row>
    <row r="232" spans="1:6" ht="23.25" customHeight="1">
      <c r="A232" s="60" t="s">
        <v>244</v>
      </c>
      <c r="B232" s="128">
        <v>200</v>
      </c>
      <c r="C232" s="55" t="s">
        <v>665</v>
      </c>
      <c r="D232" s="129">
        <f>D233</f>
        <v>216000</v>
      </c>
      <c r="E232" s="129">
        <f t="shared" si="33"/>
        <v>216000</v>
      </c>
      <c r="F232" s="129" t="str">
        <f t="shared" si="33"/>
        <v>-</v>
      </c>
    </row>
    <row r="233" spans="1:6" ht="14.25" customHeight="1">
      <c r="A233" s="60" t="s">
        <v>90</v>
      </c>
      <c r="B233" s="128">
        <v>200</v>
      </c>
      <c r="C233" s="55" t="s">
        <v>666</v>
      </c>
      <c r="D233" s="129">
        <f>D234</f>
        <v>216000</v>
      </c>
      <c r="E233" s="129">
        <f t="shared" si="33"/>
        <v>216000</v>
      </c>
      <c r="F233" s="129" t="str">
        <f t="shared" si="33"/>
        <v>-</v>
      </c>
    </row>
    <row r="234" spans="1:6" ht="14.25" customHeight="1">
      <c r="A234" s="60" t="s">
        <v>97</v>
      </c>
      <c r="B234" s="128">
        <v>200</v>
      </c>
      <c r="C234" s="55" t="s">
        <v>667</v>
      </c>
      <c r="D234" s="129">
        <f>D235</f>
        <v>216000</v>
      </c>
      <c r="E234" s="129">
        <f t="shared" si="33"/>
        <v>216000</v>
      </c>
      <c r="F234" s="129" t="str">
        <f t="shared" si="33"/>
        <v>-</v>
      </c>
    </row>
    <row r="235" spans="1:6" ht="14.25" customHeight="1">
      <c r="A235" s="60" t="s">
        <v>102</v>
      </c>
      <c r="B235" s="128">
        <v>200</v>
      </c>
      <c r="C235" s="55" t="s">
        <v>668</v>
      </c>
      <c r="D235" s="129">
        <v>216000</v>
      </c>
      <c r="E235" s="129">
        <v>216000</v>
      </c>
      <c r="F235" s="129" t="s">
        <v>79</v>
      </c>
    </row>
    <row r="236" spans="1:6" ht="13.5" customHeight="1">
      <c r="A236" s="95" t="s">
        <v>162</v>
      </c>
      <c r="B236" s="87">
        <v>200</v>
      </c>
      <c r="C236" s="58" t="s">
        <v>163</v>
      </c>
      <c r="D236" s="59">
        <f>D237+D261</f>
        <v>1516300</v>
      </c>
      <c r="E236" s="59">
        <f t="shared" ref="D236:E238" si="34">E237</f>
        <v>2923</v>
      </c>
      <c r="F236" s="59">
        <f>D236-E236</f>
        <v>1513377</v>
      </c>
    </row>
    <row r="237" spans="1:6" ht="12.75" customHeight="1">
      <c r="A237" s="60" t="s">
        <v>164</v>
      </c>
      <c r="B237" s="93">
        <v>200</v>
      </c>
      <c r="C237" s="58" t="s">
        <v>165</v>
      </c>
      <c r="D237" s="59">
        <f t="shared" si="34"/>
        <v>1416800</v>
      </c>
      <c r="E237" s="59">
        <f t="shared" si="34"/>
        <v>2923</v>
      </c>
      <c r="F237" s="109">
        <f t="shared" ref="F237:F246" si="35">D237-E237</f>
        <v>1413877</v>
      </c>
    </row>
    <row r="238" spans="1:6" ht="22.5" hidden="1" customHeight="1">
      <c r="A238" s="60" t="s">
        <v>371</v>
      </c>
      <c r="B238" s="93">
        <v>200</v>
      </c>
      <c r="C238" s="58" t="s">
        <v>372</v>
      </c>
      <c r="D238" s="59">
        <f t="shared" si="34"/>
        <v>1416800</v>
      </c>
      <c r="E238" s="59">
        <f t="shared" si="34"/>
        <v>2923</v>
      </c>
      <c r="F238" s="109">
        <f t="shared" si="35"/>
        <v>1413877</v>
      </c>
    </row>
    <row r="239" spans="1:6" ht="21.75" customHeight="1">
      <c r="A239" s="60" t="s">
        <v>373</v>
      </c>
      <c r="B239" s="93">
        <v>200</v>
      </c>
      <c r="C239" s="58" t="s">
        <v>374</v>
      </c>
      <c r="D239" s="59">
        <f>D240+D247+D254</f>
        <v>1416800</v>
      </c>
      <c r="E239" s="59">
        <f>E240</f>
        <v>2923</v>
      </c>
      <c r="F239" s="109">
        <f t="shared" si="35"/>
        <v>1413877</v>
      </c>
    </row>
    <row r="240" spans="1:6" ht="69.75" customHeight="1">
      <c r="A240" s="60" t="s">
        <v>699</v>
      </c>
      <c r="B240" s="93">
        <v>200</v>
      </c>
      <c r="C240" s="58" t="s">
        <v>375</v>
      </c>
      <c r="D240" s="59">
        <f t="shared" ref="D240:E245" si="36">D241</f>
        <v>1150700</v>
      </c>
      <c r="E240" s="117">
        <f t="shared" si="36"/>
        <v>2923</v>
      </c>
      <c r="F240" s="129">
        <f t="shared" si="35"/>
        <v>1147777</v>
      </c>
    </row>
    <row r="241" spans="1:6" ht="21.75" hidden="1" customHeight="1">
      <c r="A241" s="65" t="s">
        <v>135</v>
      </c>
      <c r="B241" s="93">
        <v>200</v>
      </c>
      <c r="C241" s="58" t="s">
        <v>376</v>
      </c>
      <c r="D241" s="59">
        <f t="shared" si="36"/>
        <v>1150700</v>
      </c>
      <c r="E241" s="117">
        <f t="shared" si="36"/>
        <v>2923</v>
      </c>
      <c r="F241" s="129">
        <f t="shared" si="35"/>
        <v>1147777</v>
      </c>
    </row>
    <row r="242" spans="1:6" ht="21" hidden="1" customHeight="1">
      <c r="A242" s="60" t="s">
        <v>136</v>
      </c>
      <c r="B242" s="93">
        <v>200</v>
      </c>
      <c r="C242" s="58" t="s">
        <v>377</v>
      </c>
      <c r="D242" s="59">
        <f t="shared" si="36"/>
        <v>1150700</v>
      </c>
      <c r="E242" s="117">
        <f t="shared" si="36"/>
        <v>2923</v>
      </c>
      <c r="F242" s="129">
        <f t="shared" si="35"/>
        <v>1147777</v>
      </c>
    </row>
    <row r="243" spans="1:6" ht="21.75" customHeight="1">
      <c r="A243" s="60" t="s">
        <v>244</v>
      </c>
      <c r="B243" s="93">
        <v>200</v>
      </c>
      <c r="C243" s="58" t="s">
        <v>378</v>
      </c>
      <c r="D243" s="59">
        <f t="shared" si="36"/>
        <v>1150700</v>
      </c>
      <c r="E243" s="117">
        <f t="shared" si="36"/>
        <v>2923</v>
      </c>
      <c r="F243" s="129">
        <f t="shared" si="35"/>
        <v>1147777</v>
      </c>
    </row>
    <row r="244" spans="1:6" ht="12.75" customHeight="1">
      <c r="A244" s="60" t="s">
        <v>90</v>
      </c>
      <c r="B244" s="93">
        <v>200</v>
      </c>
      <c r="C244" s="58" t="s">
        <v>379</v>
      </c>
      <c r="D244" s="59">
        <f t="shared" si="36"/>
        <v>1150700</v>
      </c>
      <c r="E244" s="117">
        <f t="shared" si="36"/>
        <v>2923</v>
      </c>
      <c r="F244" s="129">
        <f t="shared" si="35"/>
        <v>1147777</v>
      </c>
    </row>
    <row r="245" spans="1:6" ht="12" customHeight="1">
      <c r="A245" s="60" t="s">
        <v>97</v>
      </c>
      <c r="B245" s="93">
        <v>200</v>
      </c>
      <c r="C245" s="58" t="s">
        <v>380</v>
      </c>
      <c r="D245" s="59">
        <f t="shared" si="36"/>
        <v>1150700</v>
      </c>
      <c r="E245" s="117">
        <f t="shared" si="36"/>
        <v>2923</v>
      </c>
      <c r="F245" s="129">
        <f t="shared" si="35"/>
        <v>1147777</v>
      </c>
    </row>
    <row r="246" spans="1:6" ht="12.75" customHeight="1">
      <c r="A246" s="60" t="s">
        <v>101</v>
      </c>
      <c r="B246" s="93">
        <v>200</v>
      </c>
      <c r="C246" s="58" t="s">
        <v>382</v>
      </c>
      <c r="D246" s="59">
        <v>1150700</v>
      </c>
      <c r="E246" s="59">
        <v>2923</v>
      </c>
      <c r="F246" s="129">
        <f t="shared" si="35"/>
        <v>1147777</v>
      </c>
    </row>
    <row r="247" spans="1:6" ht="77.25" customHeight="1">
      <c r="A247" s="60" t="s">
        <v>697</v>
      </c>
      <c r="B247" s="93">
        <v>200</v>
      </c>
      <c r="C247" s="58" t="s">
        <v>383</v>
      </c>
      <c r="D247" s="59">
        <f t="shared" ref="D247:D252" si="37">D248</f>
        <v>20500</v>
      </c>
      <c r="E247" s="59" t="s">
        <v>79</v>
      </c>
      <c r="F247" s="59">
        <f t="shared" ref="F247:F252" si="38">F248</f>
        <v>20500</v>
      </c>
    </row>
    <row r="248" spans="1:6" ht="22.5" hidden="1" customHeight="1">
      <c r="A248" s="65" t="s">
        <v>135</v>
      </c>
      <c r="B248" s="93">
        <v>200</v>
      </c>
      <c r="C248" s="58" t="s">
        <v>384</v>
      </c>
      <c r="D248" s="59">
        <f t="shared" si="37"/>
        <v>20500</v>
      </c>
      <c r="E248" s="59" t="s">
        <v>79</v>
      </c>
      <c r="F248" s="59">
        <f t="shared" si="38"/>
        <v>20500</v>
      </c>
    </row>
    <row r="249" spans="1:6" ht="21.75" hidden="1" customHeight="1">
      <c r="A249" s="60" t="s">
        <v>136</v>
      </c>
      <c r="B249" s="93">
        <v>200</v>
      </c>
      <c r="C249" s="58" t="s">
        <v>385</v>
      </c>
      <c r="D249" s="59">
        <f t="shared" si="37"/>
        <v>20500</v>
      </c>
      <c r="E249" s="59" t="s">
        <v>79</v>
      </c>
      <c r="F249" s="59">
        <f t="shared" si="38"/>
        <v>20500</v>
      </c>
    </row>
    <row r="250" spans="1:6" ht="23.25" customHeight="1">
      <c r="A250" s="60" t="s">
        <v>244</v>
      </c>
      <c r="B250" s="93">
        <v>200</v>
      </c>
      <c r="C250" s="58" t="s">
        <v>386</v>
      </c>
      <c r="D250" s="59">
        <f t="shared" si="37"/>
        <v>20500</v>
      </c>
      <c r="E250" s="59" t="s">
        <v>79</v>
      </c>
      <c r="F250" s="59">
        <f t="shared" si="38"/>
        <v>20500</v>
      </c>
    </row>
    <row r="251" spans="1:6" ht="11.25" customHeight="1">
      <c r="A251" s="60" t="s">
        <v>90</v>
      </c>
      <c r="B251" s="93">
        <v>200</v>
      </c>
      <c r="C251" s="58" t="s">
        <v>387</v>
      </c>
      <c r="D251" s="59">
        <f t="shared" si="37"/>
        <v>20500</v>
      </c>
      <c r="E251" s="59" t="s">
        <v>79</v>
      </c>
      <c r="F251" s="59">
        <f t="shared" si="38"/>
        <v>20500</v>
      </c>
    </row>
    <row r="252" spans="1:6" ht="11.25" customHeight="1">
      <c r="A252" s="60" t="s">
        <v>97</v>
      </c>
      <c r="B252" s="93">
        <v>200</v>
      </c>
      <c r="C252" s="58" t="s">
        <v>388</v>
      </c>
      <c r="D252" s="59">
        <f t="shared" si="37"/>
        <v>20500</v>
      </c>
      <c r="E252" s="59" t="s">
        <v>79</v>
      </c>
      <c r="F252" s="59">
        <f t="shared" si="38"/>
        <v>20500</v>
      </c>
    </row>
    <row r="253" spans="1:6" ht="11.25" customHeight="1">
      <c r="A253" s="60" t="s">
        <v>101</v>
      </c>
      <c r="B253" s="93">
        <v>200</v>
      </c>
      <c r="C253" s="58" t="s">
        <v>389</v>
      </c>
      <c r="D253" s="59">
        <v>20500</v>
      </c>
      <c r="E253" s="59" t="s">
        <v>79</v>
      </c>
      <c r="F253" s="59">
        <v>20500</v>
      </c>
    </row>
    <row r="254" spans="1:6" ht="69" customHeight="1">
      <c r="A254" s="60" t="s">
        <v>698</v>
      </c>
      <c r="B254" s="93">
        <v>200</v>
      </c>
      <c r="C254" s="58" t="s">
        <v>390</v>
      </c>
      <c r="D254" s="59">
        <f t="shared" ref="D254:D259" si="39">D255</f>
        <v>245600</v>
      </c>
      <c r="E254" s="59" t="str">
        <f t="shared" ref="E254:E259" si="40">E255</f>
        <v>-</v>
      </c>
      <c r="F254" s="59">
        <v>245600</v>
      </c>
    </row>
    <row r="255" spans="1:6" ht="22.5" hidden="1" customHeight="1">
      <c r="A255" s="65" t="s">
        <v>135</v>
      </c>
      <c r="B255" s="93">
        <v>200</v>
      </c>
      <c r="C255" s="58" t="s">
        <v>391</v>
      </c>
      <c r="D255" s="59">
        <f t="shared" si="39"/>
        <v>245600</v>
      </c>
      <c r="E255" s="59" t="str">
        <f t="shared" si="40"/>
        <v>-</v>
      </c>
      <c r="F255" s="117">
        <v>245600</v>
      </c>
    </row>
    <row r="256" spans="1:6" ht="21.75" hidden="1" customHeight="1">
      <c r="A256" s="60" t="s">
        <v>136</v>
      </c>
      <c r="B256" s="93">
        <v>200</v>
      </c>
      <c r="C256" s="58" t="s">
        <v>392</v>
      </c>
      <c r="D256" s="59">
        <f t="shared" si="39"/>
        <v>245600</v>
      </c>
      <c r="E256" s="59" t="str">
        <f t="shared" si="40"/>
        <v>-</v>
      </c>
      <c r="F256" s="117">
        <v>245600</v>
      </c>
    </row>
    <row r="257" spans="1:6" ht="21.75" customHeight="1">
      <c r="A257" s="60" t="s">
        <v>244</v>
      </c>
      <c r="B257" s="93">
        <v>200</v>
      </c>
      <c r="C257" s="58" t="s">
        <v>393</v>
      </c>
      <c r="D257" s="59">
        <f t="shared" si="39"/>
        <v>245600</v>
      </c>
      <c r="E257" s="59" t="str">
        <f t="shared" si="40"/>
        <v>-</v>
      </c>
      <c r="F257" s="117">
        <v>245600</v>
      </c>
    </row>
    <row r="258" spans="1:6" ht="11.25" customHeight="1">
      <c r="A258" s="60" t="s">
        <v>90</v>
      </c>
      <c r="B258" s="93">
        <v>200</v>
      </c>
      <c r="C258" s="58" t="s">
        <v>394</v>
      </c>
      <c r="D258" s="59">
        <f t="shared" si="39"/>
        <v>245600</v>
      </c>
      <c r="E258" s="59" t="str">
        <f t="shared" si="40"/>
        <v>-</v>
      </c>
      <c r="F258" s="117">
        <v>245600</v>
      </c>
    </row>
    <row r="259" spans="1:6" ht="11.25" customHeight="1">
      <c r="A259" s="60" t="s">
        <v>97</v>
      </c>
      <c r="B259" s="93">
        <v>200</v>
      </c>
      <c r="C259" s="58" t="s">
        <v>395</v>
      </c>
      <c r="D259" s="59">
        <f t="shared" si="39"/>
        <v>245600</v>
      </c>
      <c r="E259" s="59" t="str">
        <f t="shared" si="40"/>
        <v>-</v>
      </c>
      <c r="F259" s="117">
        <v>245600</v>
      </c>
    </row>
    <row r="260" spans="1:6" ht="13.5" customHeight="1">
      <c r="A260" s="60" t="s">
        <v>101</v>
      </c>
      <c r="B260" s="93">
        <v>200</v>
      </c>
      <c r="C260" s="58" t="s">
        <v>396</v>
      </c>
      <c r="D260" s="59">
        <v>245600</v>
      </c>
      <c r="E260" s="117" t="s">
        <v>79</v>
      </c>
      <c r="F260" s="117">
        <v>245600</v>
      </c>
    </row>
    <row r="261" spans="1:6" ht="13.5" customHeight="1">
      <c r="A261" s="60" t="s">
        <v>703</v>
      </c>
      <c r="B261" s="136">
        <v>200</v>
      </c>
      <c r="C261" s="58" t="s">
        <v>704</v>
      </c>
      <c r="D261" s="137">
        <f>D262</f>
        <v>99500</v>
      </c>
      <c r="E261" s="137" t="str">
        <f>E262</f>
        <v>-</v>
      </c>
      <c r="F261" s="137">
        <f>F262</f>
        <v>99500</v>
      </c>
    </row>
    <row r="262" spans="1:6" ht="13.5" customHeight="1">
      <c r="A262" s="150" t="s">
        <v>267</v>
      </c>
      <c r="B262" s="136">
        <v>200</v>
      </c>
      <c r="C262" s="58" t="s">
        <v>702</v>
      </c>
      <c r="D262" s="137">
        <f>D263</f>
        <v>99500</v>
      </c>
      <c r="E262" s="137" t="str">
        <f>E263</f>
        <v>-</v>
      </c>
      <c r="F262" s="137">
        <f>F263</f>
        <v>99500</v>
      </c>
    </row>
    <row r="263" spans="1:6" ht="58.5" customHeight="1">
      <c r="A263" s="151" t="s">
        <v>705</v>
      </c>
      <c r="B263" s="136">
        <v>200</v>
      </c>
      <c r="C263" s="58" t="s">
        <v>706</v>
      </c>
      <c r="D263" s="137">
        <f>D264</f>
        <v>99500</v>
      </c>
      <c r="E263" s="137" t="str">
        <f>E264</f>
        <v>-</v>
      </c>
      <c r="F263" s="137">
        <f>F264</f>
        <v>99500</v>
      </c>
    </row>
    <row r="264" spans="1:6" ht="23.25" customHeight="1">
      <c r="A264" s="60" t="s">
        <v>244</v>
      </c>
      <c r="B264" s="136">
        <v>200</v>
      </c>
      <c r="C264" s="58" t="s">
        <v>707</v>
      </c>
      <c r="D264" s="137">
        <f>D265</f>
        <v>99500</v>
      </c>
      <c r="E264" s="137" t="str">
        <f>E265</f>
        <v>-</v>
      </c>
      <c r="F264" s="137">
        <f>F265</f>
        <v>99500</v>
      </c>
    </row>
    <row r="265" spans="1:6" ht="13.5" customHeight="1">
      <c r="A265" s="60" t="s">
        <v>90</v>
      </c>
      <c r="B265" s="136">
        <v>200</v>
      </c>
      <c r="C265" s="58" t="s">
        <v>708</v>
      </c>
      <c r="D265" s="137">
        <f>D266</f>
        <v>99500</v>
      </c>
      <c r="E265" s="137" t="str">
        <f>E266</f>
        <v>-</v>
      </c>
      <c r="F265" s="137">
        <f>F266</f>
        <v>99500</v>
      </c>
    </row>
    <row r="266" spans="1:6" ht="13.5" customHeight="1">
      <c r="A266" s="60" t="s">
        <v>97</v>
      </c>
      <c r="B266" s="136">
        <v>200</v>
      </c>
      <c r="C266" s="58" t="s">
        <v>709</v>
      </c>
      <c r="D266" s="137">
        <f>D267</f>
        <v>99500</v>
      </c>
      <c r="E266" s="137" t="str">
        <f>E267</f>
        <v>-</v>
      </c>
      <c r="F266" s="137">
        <f>F267</f>
        <v>99500</v>
      </c>
    </row>
    <row r="267" spans="1:6" ht="13.5" customHeight="1">
      <c r="A267" s="60" t="s">
        <v>102</v>
      </c>
      <c r="B267" s="136">
        <v>200</v>
      </c>
      <c r="C267" s="58" t="s">
        <v>710</v>
      </c>
      <c r="D267" s="137">
        <v>99500</v>
      </c>
      <c r="E267" s="137" t="s">
        <v>79</v>
      </c>
      <c r="F267" s="137">
        <v>99500</v>
      </c>
    </row>
    <row r="268" spans="1:6" ht="11.25" customHeight="1">
      <c r="A268" s="95" t="s">
        <v>119</v>
      </c>
      <c r="B268" s="87">
        <v>200</v>
      </c>
      <c r="C268" s="55" t="s">
        <v>120</v>
      </c>
      <c r="D268" s="59">
        <f>D269+D285+D301</f>
        <v>5129500</v>
      </c>
      <c r="E268" s="117">
        <f>E269+E285+E301</f>
        <v>4737002.2699999996</v>
      </c>
      <c r="F268" s="88">
        <f>D268-E268</f>
        <v>392497.73000000045</v>
      </c>
    </row>
    <row r="269" spans="1:6" ht="15" customHeight="1">
      <c r="A269" s="60" t="s">
        <v>584</v>
      </c>
      <c r="B269" s="116">
        <v>200</v>
      </c>
      <c r="C269" s="55" t="s">
        <v>585</v>
      </c>
      <c r="D269" s="117">
        <f>D277+D271</f>
        <v>3367900</v>
      </c>
      <c r="E269" s="117">
        <f>E277</f>
        <v>3352626</v>
      </c>
      <c r="F269" s="94">
        <f t="shared" ref="F269:F349" si="41">D269-E269</f>
        <v>15274</v>
      </c>
    </row>
    <row r="270" spans="1:6" ht="24" customHeight="1">
      <c r="A270" s="60" t="s">
        <v>601</v>
      </c>
      <c r="B270" s="128">
        <v>200</v>
      </c>
      <c r="C270" s="55" t="s">
        <v>669</v>
      </c>
      <c r="D270" s="129">
        <f>D271</f>
        <v>15000</v>
      </c>
      <c r="E270" s="129" t="str">
        <f t="shared" ref="E270:F270" si="42">E271</f>
        <v>-</v>
      </c>
      <c r="F270" s="129">
        <f t="shared" si="42"/>
        <v>15000</v>
      </c>
    </row>
    <row r="271" spans="1:6" ht="77.25" customHeight="1">
      <c r="A271" s="60" t="s">
        <v>633</v>
      </c>
      <c r="B271" s="120">
        <v>200</v>
      </c>
      <c r="C271" s="55" t="s">
        <v>649</v>
      </c>
      <c r="D271" s="121">
        <f>D272</f>
        <v>15000</v>
      </c>
      <c r="E271" s="121" t="s">
        <v>79</v>
      </c>
      <c r="F271" s="121">
        <f>F272</f>
        <v>15000</v>
      </c>
    </row>
    <row r="272" spans="1:6" ht="21.75" hidden="1" customHeight="1">
      <c r="A272" s="60" t="s">
        <v>433</v>
      </c>
      <c r="B272" s="120">
        <v>200</v>
      </c>
      <c r="C272" s="55" t="s">
        <v>648</v>
      </c>
      <c r="D272" s="121">
        <f>D273</f>
        <v>15000</v>
      </c>
      <c r="E272" s="121" t="s">
        <v>79</v>
      </c>
      <c r="F272" s="121">
        <f>F273</f>
        <v>15000</v>
      </c>
    </row>
    <row r="273" spans="1:6" ht="37.5" customHeight="1">
      <c r="A273" s="65" t="s">
        <v>694</v>
      </c>
      <c r="B273" s="120">
        <v>200</v>
      </c>
      <c r="C273" s="55" t="s">
        <v>647</v>
      </c>
      <c r="D273" s="121">
        <f>D274</f>
        <v>15000</v>
      </c>
      <c r="E273" s="121" t="s">
        <v>79</v>
      </c>
      <c r="F273" s="121">
        <f>F274</f>
        <v>15000</v>
      </c>
    </row>
    <row r="274" spans="1:6" ht="15" customHeight="1">
      <c r="A274" s="60" t="s">
        <v>90</v>
      </c>
      <c r="B274" s="120">
        <v>200</v>
      </c>
      <c r="C274" s="55" t="s">
        <v>646</v>
      </c>
      <c r="D274" s="121">
        <f>D276</f>
        <v>15000</v>
      </c>
      <c r="E274" s="121" t="s">
        <v>79</v>
      </c>
      <c r="F274" s="121">
        <f>F276</f>
        <v>15000</v>
      </c>
    </row>
    <row r="275" spans="1:6" ht="15" customHeight="1">
      <c r="A275" s="60" t="s">
        <v>159</v>
      </c>
      <c r="B275" s="122">
        <v>200</v>
      </c>
      <c r="C275" s="55" t="s">
        <v>645</v>
      </c>
      <c r="D275" s="123">
        <f>D276</f>
        <v>15000</v>
      </c>
      <c r="E275" s="123" t="s">
        <v>79</v>
      </c>
      <c r="F275" s="123">
        <v>15000</v>
      </c>
    </row>
    <row r="276" spans="1:6" ht="33" customHeight="1">
      <c r="A276" s="60" t="s">
        <v>595</v>
      </c>
      <c r="B276" s="120">
        <v>200</v>
      </c>
      <c r="C276" s="55" t="s">
        <v>644</v>
      </c>
      <c r="D276" s="121">
        <v>15000</v>
      </c>
      <c r="E276" s="121" t="s">
        <v>79</v>
      </c>
      <c r="F276" s="121">
        <v>15000</v>
      </c>
    </row>
    <row r="277" spans="1:6" ht="24" hidden="1" customHeight="1">
      <c r="A277" s="60" t="s">
        <v>266</v>
      </c>
      <c r="B277" s="116">
        <v>200</v>
      </c>
      <c r="C277" s="55" t="s">
        <v>586</v>
      </c>
      <c r="D277" s="117">
        <f t="shared" ref="D277:E283" si="43">D278</f>
        <v>3352900</v>
      </c>
      <c r="E277" s="117">
        <f t="shared" si="43"/>
        <v>3352626</v>
      </c>
      <c r="F277" s="94">
        <f t="shared" si="41"/>
        <v>274</v>
      </c>
    </row>
    <row r="278" spans="1:6" ht="14.25" customHeight="1">
      <c r="A278" s="60" t="s">
        <v>267</v>
      </c>
      <c r="B278" s="116">
        <v>200</v>
      </c>
      <c r="C278" s="55" t="s">
        <v>587</v>
      </c>
      <c r="D278" s="117">
        <f t="shared" si="43"/>
        <v>3352900</v>
      </c>
      <c r="E278" s="117">
        <f t="shared" si="43"/>
        <v>3352626</v>
      </c>
      <c r="F278" s="94">
        <f t="shared" si="41"/>
        <v>274</v>
      </c>
    </row>
    <row r="279" spans="1:6" ht="42.75" customHeight="1">
      <c r="A279" s="60" t="s">
        <v>588</v>
      </c>
      <c r="B279" s="116">
        <v>200</v>
      </c>
      <c r="C279" s="55" t="s">
        <v>589</v>
      </c>
      <c r="D279" s="117">
        <f t="shared" si="43"/>
        <v>3352900</v>
      </c>
      <c r="E279" s="117">
        <f t="shared" si="43"/>
        <v>3352626</v>
      </c>
      <c r="F279" s="94">
        <f t="shared" si="41"/>
        <v>274</v>
      </c>
    </row>
    <row r="280" spans="1:6" ht="12.75" hidden="1" customHeight="1">
      <c r="A280" s="65" t="s">
        <v>138</v>
      </c>
      <c r="B280" s="116">
        <v>200</v>
      </c>
      <c r="C280" s="55" t="s">
        <v>590</v>
      </c>
      <c r="D280" s="117">
        <f t="shared" si="43"/>
        <v>3352900</v>
      </c>
      <c r="E280" s="117">
        <f t="shared" si="43"/>
        <v>3352626</v>
      </c>
      <c r="F280" s="94">
        <f t="shared" si="41"/>
        <v>274</v>
      </c>
    </row>
    <row r="281" spans="1:6" ht="33.75" customHeight="1">
      <c r="A281" s="60" t="s">
        <v>591</v>
      </c>
      <c r="B281" s="116">
        <v>200</v>
      </c>
      <c r="C281" s="55" t="s">
        <v>592</v>
      </c>
      <c r="D281" s="117">
        <f t="shared" si="43"/>
        <v>3352900</v>
      </c>
      <c r="E281" s="117">
        <f t="shared" si="43"/>
        <v>3352626</v>
      </c>
      <c r="F281" s="94">
        <f t="shared" si="41"/>
        <v>274</v>
      </c>
    </row>
    <row r="282" spans="1:6" ht="14.25" customHeight="1">
      <c r="A282" s="60" t="s">
        <v>90</v>
      </c>
      <c r="B282" s="116">
        <v>200</v>
      </c>
      <c r="C282" s="55" t="s">
        <v>593</v>
      </c>
      <c r="D282" s="117">
        <f t="shared" si="43"/>
        <v>3352900</v>
      </c>
      <c r="E282" s="117">
        <f t="shared" si="43"/>
        <v>3352626</v>
      </c>
      <c r="F282" s="94">
        <f t="shared" si="41"/>
        <v>274</v>
      </c>
    </row>
    <row r="283" spans="1:6" ht="11.25" customHeight="1">
      <c r="A283" s="60" t="s">
        <v>159</v>
      </c>
      <c r="B283" s="116">
        <v>200</v>
      </c>
      <c r="C283" s="55" t="s">
        <v>594</v>
      </c>
      <c r="D283" s="117">
        <f t="shared" si="43"/>
        <v>3352900</v>
      </c>
      <c r="E283" s="117">
        <f t="shared" si="43"/>
        <v>3352626</v>
      </c>
      <c r="F283" s="94">
        <f t="shared" si="41"/>
        <v>274</v>
      </c>
    </row>
    <row r="284" spans="1:6" ht="33" customHeight="1">
      <c r="A284" s="60" t="s">
        <v>595</v>
      </c>
      <c r="B284" s="116">
        <v>200</v>
      </c>
      <c r="C284" s="55" t="s">
        <v>596</v>
      </c>
      <c r="D284" s="117">
        <v>3352900</v>
      </c>
      <c r="E284" s="117">
        <v>3352626</v>
      </c>
      <c r="F284" s="94">
        <f t="shared" si="41"/>
        <v>274</v>
      </c>
    </row>
    <row r="285" spans="1:6" ht="15.75" customHeight="1">
      <c r="A285" s="60" t="s">
        <v>597</v>
      </c>
      <c r="B285" s="116">
        <v>200</v>
      </c>
      <c r="C285" s="55" t="s">
        <v>598</v>
      </c>
      <c r="D285" s="117">
        <f>D286</f>
        <v>169500</v>
      </c>
      <c r="E285" s="117">
        <f>E286</f>
        <v>169407.1</v>
      </c>
      <c r="F285" s="94">
        <f t="shared" si="41"/>
        <v>92.899999999994179</v>
      </c>
    </row>
    <row r="286" spans="1:6" ht="33" hidden="1" customHeight="1">
      <c r="A286" s="60" t="s">
        <v>599</v>
      </c>
      <c r="B286" s="116">
        <v>200</v>
      </c>
      <c r="C286" s="55" t="s">
        <v>600</v>
      </c>
      <c r="D286" s="117">
        <f>D287</f>
        <v>169500</v>
      </c>
      <c r="E286" s="117">
        <f>E287</f>
        <v>169407.1</v>
      </c>
      <c r="F286" s="94">
        <f t="shared" si="41"/>
        <v>92.899999999994179</v>
      </c>
    </row>
    <row r="287" spans="1:6" ht="22.5" customHeight="1">
      <c r="A287" s="60" t="s">
        <v>601</v>
      </c>
      <c r="B287" s="116">
        <v>200</v>
      </c>
      <c r="C287" s="55" t="s">
        <v>602</v>
      </c>
      <c r="D287" s="117">
        <f>D288+D295</f>
        <v>169500</v>
      </c>
      <c r="E287" s="137">
        <f>E288+E295</f>
        <v>169407.1</v>
      </c>
      <c r="F287" s="94">
        <f t="shared" si="41"/>
        <v>92.899999999994179</v>
      </c>
    </row>
    <row r="288" spans="1:6" ht="69" customHeight="1">
      <c r="A288" s="60" t="s">
        <v>695</v>
      </c>
      <c r="B288" s="116">
        <v>200</v>
      </c>
      <c r="C288" s="55" t="s">
        <v>609</v>
      </c>
      <c r="D288" s="117">
        <f t="shared" ref="D288:D293" si="44">D289</f>
        <v>119500</v>
      </c>
      <c r="E288" s="117">
        <f t="shared" ref="E287:E293" si="45">E289</f>
        <v>119407.1</v>
      </c>
      <c r="F288" s="94">
        <f t="shared" si="41"/>
        <v>92.899999999994179</v>
      </c>
    </row>
    <row r="289" spans="1:6" ht="22.5" hidden="1" customHeight="1">
      <c r="A289" s="65" t="s">
        <v>135</v>
      </c>
      <c r="B289" s="116">
        <v>200</v>
      </c>
      <c r="C289" s="55" t="s">
        <v>608</v>
      </c>
      <c r="D289" s="117">
        <f t="shared" si="44"/>
        <v>119500</v>
      </c>
      <c r="E289" s="117">
        <f t="shared" si="45"/>
        <v>119407.1</v>
      </c>
      <c r="F289" s="94">
        <f t="shared" si="41"/>
        <v>92.899999999994179</v>
      </c>
    </row>
    <row r="290" spans="1:6" ht="24.75" hidden="1" customHeight="1">
      <c r="A290" s="60" t="s">
        <v>136</v>
      </c>
      <c r="B290" s="116">
        <v>200</v>
      </c>
      <c r="C290" s="55" t="s">
        <v>607</v>
      </c>
      <c r="D290" s="117">
        <f t="shared" si="44"/>
        <v>119500</v>
      </c>
      <c r="E290" s="117">
        <f t="shared" si="45"/>
        <v>119407.1</v>
      </c>
      <c r="F290" s="94">
        <f t="shared" si="41"/>
        <v>92.899999999994179</v>
      </c>
    </row>
    <row r="291" spans="1:6" ht="24" customHeight="1">
      <c r="A291" s="60" t="s">
        <v>244</v>
      </c>
      <c r="B291" s="116">
        <v>200</v>
      </c>
      <c r="C291" s="55" t="s">
        <v>606</v>
      </c>
      <c r="D291" s="117">
        <f t="shared" si="44"/>
        <v>119500</v>
      </c>
      <c r="E291" s="117">
        <f t="shared" si="45"/>
        <v>119407.1</v>
      </c>
      <c r="F291" s="94">
        <f t="shared" si="41"/>
        <v>92.899999999994179</v>
      </c>
    </row>
    <row r="292" spans="1:6" ht="15" customHeight="1">
      <c r="A292" s="60" t="s">
        <v>90</v>
      </c>
      <c r="B292" s="116">
        <v>200</v>
      </c>
      <c r="C292" s="55" t="s">
        <v>605</v>
      </c>
      <c r="D292" s="117">
        <f t="shared" si="44"/>
        <v>119500</v>
      </c>
      <c r="E292" s="117">
        <f t="shared" si="45"/>
        <v>119407.1</v>
      </c>
      <c r="F292" s="94">
        <f>D292-E292</f>
        <v>92.899999999994179</v>
      </c>
    </row>
    <row r="293" spans="1:6" ht="14.25" customHeight="1">
      <c r="A293" s="60" t="s">
        <v>97</v>
      </c>
      <c r="B293" s="116">
        <v>200</v>
      </c>
      <c r="C293" s="55" t="s">
        <v>604</v>
      </c>
      <c r="D293" s="117">
        <f t="shared" si="44"/>
        <v>119500</v>
      </c>
      <c r="E293" s="117">
        <f t="shared" si="45"/>
        <v>119407.1</v>
      </c>
      <c r="F293" s="94">
        <f t="shared" si="41"/>
        <v>92.899999999994179</v>
      </c>
    </row>
    <row r="294" spans="1:6" ht="12" customHeight="1">
      <c r="A294" s="60" t="s">
        <v>102</v>
      </c>
      <c r="B294" s="116">
        <v>200</v>
      </c>
      <c r="C294" s="55" t="s">
        <v>603</v>
      </c>
      <c r="D294" s="117">
        <v>119500</v>
      </c>
      <c r="E294" s="117">
        <v>119407.1</v>
      </c>
      <c r="F294" s="94">
        <f t="shared" si="41"/>
        <v>92.899999999994179</v>
      </c>
    </row>
    <row r="295" spans="1:6" ht="72.75" customHeight="1">
      <c r="A295" s="60" t="s">
        <v>711</v>
      </c>
      <c r="B295" s="118">
        <v>200</v>
      </c>
      <c r="C295" s="55" t="s">
        <v>712</v>
      </c>
      <c r="D295" s="119">
        <f>D296</f>
        <v>50000</v>
      </c>
      <c r="E295" s="137">
        <f>E296</f>
        <v>50000</v>
      </c>
      <c r="F295" s="137" t="s">
        <v>79</v>
      </c>
    </row>
    <row r="296" spans="1:6" ht="25.5" customHeight="1">
      <c r="A296" s="60" t="s">
        <v>244</v>
      </c>
      <c r="B296" s="136">
        <v>200</v>
      </c>
      <c r="C296" s="55" t="s">
        <v>713</v>
      </c>
      <c r="D296" s="119">
        <f>D297</f>
        <v>50000</v>
      </c>
      <c r="E296" s="137">
        <f>E297</f>
        <v>50000</v>
      </c>
      <c r="F296" s="137" t="s">
        <v>79</v>
      </c>
    </row>
    <row r="297" spans="1:6" ht="12" customHeight="1">
      <c r="A297" s="60" t="s">
        <v>90</v>
      </c>
      <c r="B297" s="136">
        <v>200</v>
      </c>
      <c r="C297" s="55" t="s">
        <v>714</v>
      </c>
      <c r="D297" s="119">
        <f>D298</f>
        <v>50000</v>
      </c>
      <c r="E297" s="137">
        <f>E298</f>
        <v>50000</v>
      </c>
      <c r="F297" s="137" t="s">
        <v>79</v>
      </c>
    </row>
    <row r="298" spans="1:6" ht="14.25" customHeight="1">
      <c r="A298" s="60" t="s">
        <v>97</v>
      </c>
      <c r="B298" s="136">
        <v>200</v>
      </c>
      <c r="C298" s="55" t="s">
        <v>715</v>
      </c>
      <c r="D298" s="119">
        <f>D299</f>
        <v>50000</v>
      </c>
      <c r="E298" s="137">
        <f>E299</f>
        <v>50000</v>
      </c>
      <c r="F298" s="137" t="s">
        <v>79</v>
      </c>
    </row>
    <row r="299" spans="1:6" ht="11.25" customHeight="1">
      <c r="A299" s="60" t="s">
        <v>102</v>
      </c>
      <c r="B299" s="136">
        <v>200</v>
      </c>
      <c r="C299" s="55" t="s">
        <v>716</v>
      </c>
      <c r="D299" s="119">
        <v>50000</v>
      </c>
      <c r="E299" s="119">
        <v>50000</v>
      </c>
      <c r="F299" s="137" t="s">
        <v>79</v>
      </c>
    </row>
    <row r="300" spans="1:6" ht="14.25" hidden="1" customHeight="1">
      <c r="A300" s="60" t="s">
        <v>103</v>
      </c>
      <c r="B300" s="118">
        <v>200</v>
      </c>
      <c r="C300" s="55" t="s">
        <v>634</v>
      </c>
      <c r="D300" s="119"/>
      <c r="E300" s="119"/>
      <c r="F300" s="119"/>
    </row>
    <row r="301" spans="1:6" ht="11.25" customHeight="1">
      <c r="A301" s="60" t="s">
        <v>121</v>
      </c>
      <c r="B301" s="93">
        <v>200</v>
      </c>
      <c r="C301" s="55" t="s">
        <v>122</v>
      </c>
      <c r="D301" s="59">
        <f t="shared" ref="D301:E302" si="46">D302</f>
        <v>1592100</v>
      </c>
      <c r="E301" s="59">
        <f t="shared" si="46"/>
        <v>1214969.17</v>
      </c>
      <c r="F301" s="94">
        <f t="shared" si="41"/>
        <v>377130.83000000007</v>
      </c>
    </row>
    <row r="302" spans="1:6" ht="14.25" customHeight="1">
      <c r="A302" s="60" t="s">
        <v>121</v>
      </c>
      <c r="B302" s="93">
        <v>200</v>
      </c>
      <c r="C302" s="55" t="s">
        <v>122</v>
      </c>
      <c r="D302" s="59">
        <f t="shared" si="46"/>
        <v>1592100</v>
      </c>
      <c r="E302" s="59">
        <f t="shared" si="46"/>
        <v>1214969.17</v>
      </c>
      <c r="F302" s="94">
        <f t="shared" si="41"/>
        <v>377130.83000000007</v>
      </c>
    </row>
    <row r="303" spans="1:6" ht="21.75" customHeight="1">
      <c r="A303" s="60" t="s">
        <v>397</v>
      </c>
      <c r="B303" s="93">
        <v>200</v>
      </c>
      <c r="C303" s="55" t="s">
        <v>398</v>
      </c>
      <c r="D303" s="59">
        <f>D304+D311+D318+D329</f>
        <v>1592100</v>
      </c>
      <c r="E303" s="137">
        <f>E304+E311+E318+E329</f>
        <v>1214969.17</v>
      </c>
      <c r="F303" s="94">
        <f t="shared" si="41"/>
        <v>377130.83000000007</v>
      </c>
    </row>
    <row r="304" spans="1:6" ht="67.5" customHeight="1">
      <c r="A304" s="60" t="s">
        <v>399</v>
      </c>
      <c r="B304" s="93">
        <v>200</v>
      </c>
      <c r="C304" s="55" t="s">
        <v>400</v>
      </c>
      <c r="D304" s="59">
        <f t="shared" ref="D304:E309" si="47">D305</f>
        <v>315600</v>
      </c>
      <c r="E304" s="59">
        <f t="shared" si="47"/>
        <v>209291.14</v>
      </c>
      <c r="F304" s="94">
        <f t="shared" si="41"/>
        <v>106308.85999999999</v>
      </c>
    </row>
    <row r="305" spans="1:6" ht="23.25" hidden="1" customHeight="1">
      <c r="A305" s="65" t="s">
        <v>135</v>
      </c>
      <c r="B305" s="93">
        <v>200</v>
      </c>
      <c r="C305" s="55" t="s">
        <v>401</v>
      </c>
      <c r="D305" s="59">
        <f t="shared" si="47"/>
        <v>315600</v>
      </c>
      <c r="E305" s="59">
        <f t="shared" si="47"/>
        <v>209291.14</v>
      </c>
      <c r="F305" s="94">
        <f t="shared" si="41"/>
        <v>106308.85999999999</v>
      </c>
    </row>
    <row r="306" spans="1:6" ht="22.5" hidden="1" customHeight="1">
      <c r="A306" s="60" t="s">
        <v>136</v>
      </c>
      <c r="B306" s="93">
        <v>200</v>
      </c>
      <c r="C306" s="55" t="s">
        <v>402</v>
      </c>
      <c r="D306" s="59">
        <f t="shared" si="47"/>
        <v>315600</v>
      </c>
      <c r="E306" s="59">
        <f t="shared" si="47"/>
        <v>209291.14</v>
      </c>
      <c r="F306" s="94">
        <f t="shared" si="41"/>
        <v>106308.85999999999</v>
      </c>
    </row>
    <row r="307" spans="1:6" ht="22.5" customHeight="1">
      <c r="A307" s="60" t="s">
        <v>244</v>
      </c>
      <c r="B307" s="93">
        <v>200</v>
      </c>
      <c r="C307" s="55" t="s">
        <v>403</v>
      </c>
      <c r="D307" s="59">
        <f t="shared" si="47"/>
        <v>315600</v>
      </c>
      <c r="E307" s="59">
        <f t="shared" si="47"/>
        <v>209291.14</v>
      </c>
      <c r="F307" s="94">
        <f>D307-E307</f>
        <v>106308.85999999999</v>
      </c>
    </row>
    <row r="308" spans="1:6" ht="12.75" customHeight="1">
      <c r="A308" s="60" t="s">
        <v>90</v>
      </c>
      <c r="B308" s="93">
        <v>200</v>
      </c>
      <c r="C308" s="55" t="s">
        <v>404</v>
      </c>
      <c r="D308" s="59">
        <f t="shared" si="47"/>
        <v>315600</v>
      </c>
      <c r="E308" s="59">
        <f t="shared" si="47"/>
        <v>209291.14</v>
      </c>
      <c r="F308" s="94">
        <f t="shared" si="41"/>
        <v>106308.85999999999</v>
      </c>
    </row>
    <row r="309" spans="1:6" ht="12.75" customHeight="1">
      <c r="A309" s="60" t="s">
        <v>97</v>
      </c>
      <c r="B309" s="93">
        <v>200</v>
      </c>
      <c r="C309" s="55" t="s">
        <v>405</v>
      </c>
      <c r="D309" s="59">
        <f t="shared" si="47"/>
        <v>315600</v>
      </c>
      <c r="E309" s="59">
        <f t="shared" si="47"/>
        <v>209291.14</v>
      </c>
      <c r="F309" s="94">
        <f t="shared" si="41"/>
        <v>106308.85999999999</v>
      </c>
    </row>
    <row r="310" spans="1:6" ht="14.25" customHeight="1">
      <c r="A310" s="60" t="s">
        <v>100</v>
      </c>
      <c r="B310" s="93">
        <v>200</v>
      </c>
      <c r="C310" s="55" t="s">
        <v>406</v>
      </c>
      <c r="D310" s="59">
        <v>315600</v>
      </c>
      <c r="E310" s="59">
        <v>209291.14</v>
      </c>
      <c r="F310" s="94">
        <f t="shared" si="41"/>
        <v>106308.85999999999</v>
      </c>
    </row>
    <row r="311" spans="1:6" ht="66" customHeight="1">
      <c r="A311" s="60" t="s">
        <v>407</v>
      </c>
      <c r="B311" s="93">
        <v>200</v>
      </c>
      <c r="C311" s="55" t="s">
        <v>408</v>
      </c>
      <c r="D311" s="59">
        <f t="shared" ref="D311:E316" si="48">D312</f>
        <v>30000</v>
      </c>
      <c r="E311" s="59">
        <f t="shared" si="48"/>
        <v>14539</v>
      </c>
      <c r="F311" s="94">
        <f t="shared" si="41"/>
        <v>15461</v>
      </c>
    </row>
    <row r="312" spans="1:6" ht="21" hidden="1" customHeight="1">
      <c r="A312" s="65" t="s">
        <v>135</v>
      </c>
      <c r="B312" s="93">
        <v>200</v>
      </c>
      <c r="C312" s="55" t="s">
        <v>409</v>
      </c>
      <c r="D312" s="59">
        <f t="shared" si="48"/>
        <v>30000</v>
      </c>
      <c r="E312" s="59">
        <f t="shared" si="48"/>
        <v>14539</v>
      </c>
      <c r="F312" s="94">
        <f>D312-E312</f>
        <v>15461</v>
      </c>
    </row>
    <row r="313" spans="1:6" ht="23.25" hidden="1" customHeight="1">
      <c r="A313" s="60" t="s">
        <v>136</v>
      </c>
      <c r="B313" s="93">
        <v>200</v>
      </c>
      <c r="C313" s="55" t="s">
        <v>410</v>
      </c>
      <c r="D313" s="59">
        <f t="shared" si="48"/>
        <v>30000</v>
      </c>
      <c r="E313" s="59">
        <f t="shared" si="48"/>
        <v>14539</v>
      </c>
      <c r="F313" s="94">
        <f t="shared" si="41"/>
        <v>15461</v>
      </c>
    </row>
    <row r="314" spans="1:6" ht="21.75" customHeight="1">
      <c r="A314" s="60" t="s">
        <v>244</v>
      </c>
      <c r="B314" s="93">
        <v>200</v>
      </c>
      <c r="C314" s="55" t="s">
        <v>411</v>
      </c>
      <c r="D314" s="59">
        <f t="shared" si="48"/>
        <v>30000</v>
      </c>
      <c r="E314" s="59">
        <f t="shared" si="48"/>
        <v>14539</v>
      </c>
      <c r="F314" s="94">
        <f t="shared" si="41"/>
        <v>15461</v>
      </c>
    </row>
    <row r="315" spans="1:6" ht="12.75" customHeight="1">
      <c r="A315" s="60" t="s">
        <v>90</v>
      </c>
      <c r="B315" s="93">
        <v>200</v>
      </c>
      <c r="C315" s="55" t="s">
        <v>412</v>
      </c>
      <c r="D315" s="59">
        <f t="shared" si="48"/>
        <v>30000</v>
      </c>
      <c r="E315" s="59">
        <f t="shared" si="48"/>
        <v>14539</v>
      </c>
      <c r="F315" s="94">
        <f t="shared" si="41"/>
        <v>15461</v>
      </c>
    </row>
    <row r="316" spans="1:6" ht="12.75" customHeight="1">
      <c r="A316" s="60" t="s">
        <v>97</v>
      </c>
      <c r="B316" s="93">
        <v>200</v>
      </c>
      <c r="C316" s="55" t="s">
        <v>413</v>
      </c>
      <c r="D316" s="59">
        <f t="shared" si="48"/>
        <v>30000</v>
      </c>
      <c r="E316" s="59">
        <f t="shared" si="48"/>
        <v>14539</v>
      </c>
      <c r="F316" s="94">
        <f t="shared" si="41"/>
        <v>15461</v>
      </c>
    </row>
    <row r="317" spans="1:6" ht="11.25" customHeight="1">
      <c r="A317" s="60" t="s">
        <v>101</v>
      </c>
      <c r="B317" s="93">
        <v>200</v>
      </c>
      <c r="C317" s="55" t="s">
        <v>414</v>
      </c>
      <c r="D317" s="59">
        <v>30000</v>
      </c>
      <c r="E317" s="59">
        <v>14539</v>
      </c>
      <c r="F317" s="94">
        <f t="shared" si="41"/>
        <v>15461</v>
      </c>
    </row>
    <row r="318" spans="1:6" ht="75.75" customHeight="1">
      <c r="A318" s="60" t="s">
        <v>415</v>
      </c>
      <c r="B318" s="93">
        <v>200</v>
      </c>
      <c r="C318" s="55" t="s">
        <v>416</v>
      </c>
      <c r="D318" s="59">
        <f t="shared" ref="D318:E320" si="49">D319</f>
        <v>1162500</v>
      </c>
      <c r="E318" s="59">
        <f t="shared" si="49"/>
        <v>910118.40000000002</v>
      </c>
      <c r="F318" s="94">
        <f t="shared" si="41"/>
        <v>252381.59999999998</v>
      </c>
    </row>
    <row r="319" spans="1:6" ht="12.75" hidden="1" customHeight="1">
      <c r="A319" s="65" t="s">
        <v>135</v>
      </c>
      <c r="B319" s="93">
        <v>200</v>
      </c>
      <c r="C319" s="55" t="s">
        <v>417</v>
      </c>
      <c r="D319" s="59">
        <f t="shared" si="49"/>
        <v>1162500</v>
      </c>
      <c r="E319" s="59">
        <f t="shared" si="49"/>
        <v>910118.40000000002</v>
      </c>
      <c r="F319" s="94">
        <f>D319-E319</f>
        <v>252381.59999999998</v>
      </c>
    </row>
    <row r="320" spans="1:6" ht="21.75" hidden="1" customHeight="1">
      <c r="A320" s="60" t="s">
        <v>136</v>
      </c>
      <c r="B320" s="93">
        <v>200</v>
      </c>
      <c r="C320" s="55" t="s">
        <v>418</v>
      </c>
      <c r="D320" s="59">
        <f t="shared" si="49"/>
        <v>1162500</v>
      </c>
      <c r="E320" s="59">
        <f t="shared" si="49"/>
        <v>910118.40000000002</v>
      </c>
      <c r="F320" s="94">
        <f t="shared" si="41"/>
        <v>252381.59999999998</v>
      </c>
    </row>
    <row r="321" spans="1:6" ht="22.5" customHeight="1">
      <c r="A321" s="60" t="s">
        <v>244</v>
      </c>
      <c r="B321" s="93">
        <v>200</v>
      </c>
      <c r="C321" s="55" t="s">
        <v>419</v>
      </c>
      <c r="D321" s="59">
        <f>D322+D327</f>
        <v>1162500</v>
      </c>
      <c r="E321" s="59">
        <f>E322+E327</f>
        <v>910118.40000000002</v>
      </c>
      <c r="F321" s="94">
        <f t="shared" si="41"/>
        <v>252381.59999999998</v>
      </c>
    </row>
    <row r="322" spans="1:6" ht="11.25" customHeight="1">
      <c r="A322" s="60" t="s">
        <v>90</v>
      </c>
      <c r="B322" s="93">
        <v>200</v>
      </c>
      <c r="C322" s="55" t="s">
        <v>420</v>
      </c>
      <c r="D322" s="59">
        <f>D323+D326</f>
        <v>759600</v>
      </c>
      <c r="E322" s="59">
        <f>E323</f>
        <v>523730</v>
      </c>
      <c r="F322" s="94">
        <f t="shared" si="41"/>
        <v>235870</v>
      </c>
    </row>
    <row r="323" spans="1:6" ht="13.5" customHeight="1">
      <c r="A323" s="60" t="s">
        <v>97</v>
      </c>
      <c r="B323" s="93">
        <v>200</v>
      </c>
      <c r="C323" s="55" t="s">
        <v>421</v>
      </c>
      <c r="D323" s="59">
        <f>D324+D325</f>
        <v>759600</v>
      </c>
      <c r="E323" s="59">
        <f>E324+E325</f>
        <v>523730</v>
      </c>
      <c r="F323" s="94">
        <f t="shared" si="41"/>
        <v>235870</v>
      </c>
    </row>
    <row r="324" spans="1:6" ht="13.5" customHeight="1">
      <c r="A324" s="60" t="s">
        <v>101</v>
      </c>
      <c r="B324" s="93">
        <v>200</v>
      </c>
      <c r="C324" s="55" t="s">
        <v>422</v>
      </c>
      <c r="D324" s="59">
        <v>632000</v>
      </c>
      <c r="E324" s="59">
        <v>397416</v>
      </c>
      <c r="F324" s="94">
        <f t="shared" si="41"/>
        <v>234584</v>
      </c>
    </row>
    <row r="325" spans="1:6" ht="12.75" customHeight="1">
      <c r="A325" s="60" t="s">
        <v>102</v>
      </c>
      <c r="B325" s="93">
        <v>200</v>
      </c>
      <c r="C325" s="55" t="s">
        <v>423</v>
      </c>
      <c r="D325" s="59">
        <v>127600</v>
      </c>
      <c r="E325" s="59">
        <v>126314</v>
      </c>
      <c r="F325" s="94">
        <f t="shared" si="41"/>
        <v>1286</v>
      </c>
    </row>
    <row r="326" spans="1:6" ht="12" hidden="1" customHeight="1">
      <c r="A326" s="60" t="s">
        <v>103</v>
      </c>
      <c r="B326" s="93">
        <v>200</v>
      </c>
      <c r="C326" s="55" t="s">
        <v>424</v>
      </c>
      <c r="D326" s="59"/>
      <c r="E326" s="59" t="s">
        <v>79</v>
      </c>
      <c r="F326" s="94">
        <v>4000</v>
      </c>
    </row>
    <row r="327" spans="1:6" ht="13.5" customHeight="1">
      <c r="A327" s="60" t="s">
        <v>104</v>
      </c>
      <c r="B327" s="93">
        <v>200</v>
      </c>
      <c r="C327" s="55" t="s">
        <v>425</v>
      </c>
      <c r="D327" s="59">
        <f>D328</f>
        <v>402900</v>
      </c>
      <c r="E327" s="59">
        <f>E328</f>
        <v>386388.4</v>
      </c>
      <c r="F327" s="94">
        <f t="shared" si="41"/>
        <v>16511.599999999977</v>
      </c>
    </row>
    <row r="328" spans="1:6" ht="12.75" customHeight="1">
      <c r="A328" s="60" t="s">
        <v>105</v>
      </c>
      <c r="B328" s="93">
        <v>200</v>
      </c>
      <c r="C328" s="55" t="s">
        <v>426</v>
      </c>
      <c r="D328" s="59">
        <v>402900</v>
      </c>
      <c r="E328" s="59">
        <v>386388.4</v>
      </c>
      <c r="F328" s="94">
        <f t="shared" si="41"/>
        <v>16511.599999999977</v>
      </c>
    </row>
    <row r="329" spans="1:6" ht="92.25" customHeight="1">
      <c r="A329" s="60" t="s">
        <v>670</v>
      </c>
      <c r="B329" s="128">
        <v>200</v>
      </c>
      <c r="C329" s="55" t="s">
        <v>671</v>
      </c>
      <c r="D329" s="129">
        <f>D330</f>
        <v>84000</v>
      </c>
      <c r="E329" s="129">
        <f t="shared" ref="E329:F331" si="50">E330</f>
        <v>81020.63</v>
      </c>
      <c r="F329" s="94">
        <f t="shared" si="41"/>
        <v>2979.3699999999953</v>
      </c>
    </row>
    <row r="330" spans="1:6" ht="24" customHeight="1">
      <c r="A330" s="60" t="s">
        <v>244</v>
      </c>
      <c r="B330" s="128">
        <v>200</v>
      </c>
      <c r="C330" s="55" t="s">
        <v>672</v>
      </c>
      <c r="D330" s="129">
        <f>D331</f>
        <v>84000</v>
      </c>
      <c r="E330" s="129">
        <f t="shared" si="50"/>
        <v>81020.63</v>
      </c>
      <c r="F330" s="94">
        <f t="shared" si="41"/>
        <v>2979.3699999999953</v>
      </c>
    </row>
    <row r="331" spans="1:6" ht="14.25" customHeight="1">
      <c r="A331" s="60" t="s">
        <v>104</v>
      </c>
      <c r="B331" s="128">
        <v>200</v>
      </c>
      <c r="C331" s="55" t="s">
        <v>673</v>
      </c>
      <c r="D331" s="129">
        <f>D332</f>
        <v>84000</v>
      </c>
      <c r="E331" s="129">
        <f t="shared" si="50"/>
        <v>81020.63</v>
      </c>
      <c r="F331" s="94">
        <f t="shared" si="41"/>
        <v>2979.3699999999953</v>
      </c>
    </row>
    <row r="332" spans="1:6" ht="12.75" customHeight="1">
      <c r="A332" s="60" t="s">
        <v>560</v>
      </c>
      <c r="B332" s="128">
        <v>200</v>
      </c>
      <c r="C332" s="55" t="s">
        <v>674</v>
      </c>
      <c r="D332" s="129">
        <v>84000</v>
      </c>
      <c r="E332" s="129">
        <v>81020.63</v>
      </c>
      <c r="F332" s="94">
        <f t="shared" si="41"/>
        <v>2979.3699999999953</v>
      </c>
    </row>
    <row r="333" spans="1:6" ht="12" customHeight="1">
      <c r="A333" s="95" t="s">
        <v>123</v>
      </c>
      <c r="B333" s="87">
        <v>200</v>
      </c>
      <c r="C333" s="58" t="s">
        <v>124</v>
      </c>
      <c r="D333" s="59">
        <f>D334</f>
        <v>2083800</v>
      </c>
      <c r="E333" s="59">
        <f>E334</f>
        <v>1490237.37</v>
      </c>
      <c r="F333" s="94">
        <f t="shared" si="41"/>
        <v>593562.62999999989</v>
      </c>
    </row>
    <row r="334" spans="1:6" ht="11.25" customHeight="1">
      <c r="A334" s="60" t="s">
        <v>125</v>
      </c>
      <c r="B334" s="93">
        <v>200</v>
      </c>
      <c r="C334" s="58" t="s">
        <v>126</v>
      </c>
      <c r="D334" s="59">
        <f>D335</f>
        <v>2083800</v>
      </c>
      <c r="E334" s="59">
        <f>E335</f>
        <v>1490237.37</v>
      </c>
      <c r="F334" s="94">
        <f t="shared" si="41"/>
        <v>593562.62999999989</v>
      </c>
    </row>
    <row r="335" spans="1:6" ht="21" hidden="1" customHeight="1">
      <c r="A335" s="60" t="s">
        <v>427</v>
      </c>
      <c r="B335" s="93">
        <v>200</v>
      </c>
      <c r="C335" s="58" t="s">
        <v>428</v>
      </c>
      <c r="D335" s="59">
        <f>D336+D344</f>
        <v>2083800</v>
      </c>
      <c r="E335" s="59">
        <f>E336+E344</f>
        <v>1490237.37</v>
      </c>
      <c r="F335" s="94">
        <f t="shared" si="41"/>
        <v>593562.62999999989</v>
      </c>
    </row>
    <row r="336" spans="1:6">
      <c r="A336" s="60" t="s">
        <v>429</v>
      </c>
      <c r="B336" s="93">
        <v>200</v>
      </c>
      <c r="C336" s="58" t="s">
        <v>431</v>
      </c>
      <c r="D336" s="59">
        <f t="shared" ref="D336:E342" si="51">D337</f>
        <v>771500</v>
      </c>
      <c r="E336" s="59">
        <f t="shared" si="51"/>
        <v>462694.11</v>
      </c>
      <c r="F336" s="94">
        <f t="shared" si="41"/>
        <v>308805.89</v>
      </c>
    </row>
    <row r="337" spans="1:6" ht="67.5" hidden="1">
      <c r="A337" s="60" t="s">
        <v>430</v>
      </c>
      <c r="B337" s="93">
        <v>200</v>
      </c>
      <c r="C337" s="58" t="s">
        <v>432</v>
      </c>
      <c r="D337" s="59">
        <f t="shared" si="51"/>
        <v>771500</v>
      </c>
      <c r="E337" s="59">
        <f t="shared" si="51"/>
        <v>462694.11</v>
      </c>
      <c r="F337" s="94">
        <f t="shared" si="41"/>
        <v>308805.89</v>
      </c>
    </row>
    <row r="338" spans="1:6" ht="22.5" hidden="1" customHeight="1">
      <c r="A338" s="60" t="s">
        <v>433</v>
      </c>
      <c r="B338" s="93">
        <v>200</v>
      </c>
      <c r="C338" s="58" t="s">
        <v>434</v>
      </c>
      <c r="D338" s="59">
        <f t="shared" si="51"/>
        <v>771500</v>
      </c>
      <c r="E338" s="59">
        <f t="shared" si="51"/>
        <v>462694.11</v>
      </c>
      <c r="F338" s="94">
        <f t="shared" si="41"/>
        <v>308805.89</v>
      </c>
    </row>
    <row r="339" spans="1:6" ht="12" hidden="1" customHeight="1">
      <c r="A339" s="60" t="s">
        <v>184</v>
      </c>
      <c r="B339" s="93">
        <v>200</v>
      </c>
      <c r="C339" s="58" t="s">
        <v>435</v>
      </c>
      <c r="D339" s="59">
        <f t="shared" si="51"/>
        <v>771500</v>
      </c>
      <c r="E339" s="59">
        <f t="shared" si="51"/>
        <v>462694.11</v>
      </c>
      <c r="F339" s="94">
        <f t="shared" si="41"/>
        <v>308805.89</v>
      </c>
    </row>
    <row r="340" spans="1:6" ht="45.75" customHeight="1">
      <c r="A340" s="60" t="s">
        <v>436</v>
      </c>
      <c r="B340" s="93">
        <v>200</v>
      </c>
      <c r="C340" s="58" t="s">
        <v>437</v>
      </c>
      <c r="D340" s="59">
        <f t="shared" si="51"/>
        <v>771500</v>
      </c>
      <c r="E340" s="59">
        <f t="shared" si="51"/>
        <v>462694.11</v>
      </c>
      <c r="F340" s="94">
        <f t="shared" si="41"/>
        <v>308805.89</v>
      </c>
    </row>
    <row r="341" spans="1:6" ht="13.5" customHeight="1">
      <c r="A341" s="60" t="s">
        <v>90</v>
      </c>
      <c r="B341" s="93">
        <v>200</v>
      </c>
      <c r="C341" s="58" t="s">
        <v>438</v>
      </c>
      <c r="D341" s="59">
        <f t="shared" si="51"/>
        <v>771500</v>
      </c>
      <c r="E341" s="59">
        <f t="shared" si="51"/>
        <v>462694.11</v>
      </c>
      <c r="F341" s="94">
        <f t="shared" si="41"/>
        <v>308805.89</v>
      </c>
    </row>
    <row r="342" spans="1:6" ht="11.25" customHeight="1">
      <c r="A342" s="60" t="s">
        <v>159</v>
      </c>
      <c r="B342" s="93">
        <v>200</v>
      </c>
      <c r="C342" s="58" t="s">
        <v>439</v>
      </c>
      <c r="D342" s="59">
        <f t="shared" si="51"/>
        <v>771500</v>
      </c>
      <c r="E342" s="59">
        <f t="shared" si="51"/>
        <v>462694.11</v>
      </c>
      <c r="F342" s="94">
        <f t="shared" si="41"/>
        <v>308805.89</v>
      </c>
    </row>
    <row r="343" spans="1:6" ht="21" customHeight="1">
      <c r="A343" s="60" t="s">
        <v>440</v>
      </c>
      <c r="B343" s="93">
        <v>200</v>
      </c>
      <c r="C343" s="58" t="s">
        <v>441</v>
      </c>
      <c r="D343" s="59">
        <v>771500</v>
      </c>
      <c r="E343" s="59">
        <v>462694.11</v>
      </c>
      <c r="F343" s="94">
        <f t="shared" si="41"/>
        <v>308805.89</v>
      </c>
    </row>
    <row r="344" spans="1:6" ht="21" customHeight="1">
      <c r="A344" s="60" t="s">
        <v>442</v>
      </c>
      <c r="B344" s="93">
        <v>200</v>
      </c>
      <c r="C344" s="58" t="s">
        <v>443</v>
      </c>
      <c r="D344" s="59">
        <f t="shared" ref="D344:E350" si="52">D345</f>
        <v>1312300</v>
      </c>
      <c r="E344" s="59">
        <f t="shared" si="52"/>
        <v>1027543.26</v>
      </c>
      <c r="F344" s="94">
        <f t="shared" si="41"/>
        <v>284756.74</v>
      </c>
    </row>
    <row r="345" spans="1:6" ht="66" hidden="1" customHeight="1">
      <c r="A345" s="60" t="s">
        <v>444</v>
      </c>
      <c r="B345" s="93">
        <v>200</v>
      </c>
      <c r="C345" s="58" t="s">
        <v>445</v>
      </c>
      <c r="D345" s="59">
        <f t="shared" si="52"/>
        <v>1312300</v>
      </c>
      <c r="E345" s="59">
        <f t="shared" si="52"/>
        <v>1027543.26</v>
      </c>
      <c r="F345" s="94">
        <f t="shared" si="41"/>
        <v>284756.74</v>
      </c>
    </row>
    <row r="346" spans="1:6" ht="21.75" hidden="1" customHeight="1">
      <c r="A346" s="60" t="s">
        <v>433</v>
      </c>
      <c r="B346" s="93">
        <v>200</v>
      </c>
      <c r="C346" s="58" t="s">
        <v>446</v>
      </c>
      <c r="D346" s="59">
        <f t="shared" si="52"/>
        <v>1312300</v>
      </c>
      <c r="E346" s="59">
        <f t="shared" si="52"/>
        <v>1027543.26</v>
      </c>
      <c r="F346" s="94">
        <f t="shared" si="41"/>
        <v>284756.74</v>
      </c>
    </row>
    <row r="347" spans="1:6" ht="12.75" hidden="1" customHeight="1">
      <c r="A347" s="60" t="s">
        <v>184</v>
      </c>
      <c r="B347" s="93">
        <v>200</v>
      </c>
      <c r="C347" s="58" t="s">
        <v>447</v>
      </c>
      <c r="D347" s="59">
        <f t="shared" si="52"/>
        <v>1312300</v>
      </c>
      <c r="E347" s="59">
        <f t="shared" si="52"/>
        <v>1027543.26</v>
      </c>
      <c r="F347" s="94">
        <f t="shared" si="41"/>
        <v>284756.74</v>
      </c>
    </row>
    <row r="348" spans="1:6" ht="43.5" customHeight="1">
      <c r="A348" s="60" t="s">
        <v>436</v>
      </c>
      <c r="B348" s="93">
        <v>200</v>
      </c>
      <c r="C348" s="58" t="s">
        <v>448</v>
      </c>
      <c r="D348" s="59">
        <f t="shared" si="52"/>
        <v>1312300</v>
      </c>
      <c r="E348" s="59">
        <f t="shared" si="52"/>
        <v>1027543.26</v>
      </c>
      <c r="F348" s="94">
        <f t="shared" si="41"/>
        <v>284756.74</v>
      </c>
    </row>
    <row r="349" spans="1:6" ht="10.5" customHeight="1">
      <c r="A349" s="60" t="s">
        <v>90</v>
      </c>
      <c r="B349" s="93">
        <v>200</v>
      </c>
      <c r="C349" s="58" t="s">
        <v>449</v>
      </c>
      <c r="D349" s="59">
        <f t="shared" si="52"/>
        <v>1312300</v>
      </c>
      <c r="E349" s="59">
        <f t="shared" si="52"/>
        <v>1027543.26</v>
      </c>
      <c r="F349" s="94">
        <f t="shared" si="41"/>
        <v>284756.74</v>
      </c>
    </row>
    <row r="350" spans="1:6" ht="12.75" customHeight="1">
      <c r="A350" s="60" t="s">
        <v>159</v>
      </c>
      <c r="B350" s="93">
        <v>200</v>
      </c>
      <c r="C350" s="58" t="s">
        <v>450</v>
      </c>
      <c r="D350" s="59">
        <f t="shared" si="52"/>
        <v>1312300</v>
      </c>
      <c r="E350" s="59">
        <f t="shared" si="52"/>
        <v>1027543.26</v>
      </c>
      <c r="F350" s="94">
        <f t="shared" ref="F350:F361" si="53">D350-E350</f>
        <v>284756.74</v>
      </c>
    </row>
    <row r="351" spans="1:6" ht="23.25" customHeight="1">
      <c r="A351" s="60" t="s">
        <v>440</v>
      </c>
      <c r="B351" s="93">
        <v>200</v>
      </c>
      <c r="C351" s="58" t="s">
        <v>451</v>
      </c>
      <c r="D351" s="59">
        <v>1312300</v>
      </c>
      <c r="E351" s="59">
        <v>1027543.26</v>
      </c>
      <c r="F351" s="94">
        <f t="shared" si="53"/>
        <v>284756.74</v>
      </c>
    </row>
    <row r="352" spans="1:6" ht="15" customHeight="1">
      <c r="A352" s="95" t="s">
        <v>166</v>
      </c>
      <c r="B352" s="87">
        <v>200</v>
      </c>
      <c r="C352" s="55" t="s">
        <v>167</v>
      </c>
      <c r="D352" s="59">
        <f t="shared" ref="D352:E360" si="54">D353</f>
        <v>18000</v>
      </c>
      <c r="E352" s="117">
        <f t="shared" si="54"/>
        <v>15000</v>
      </c>
      <c r="F352" s="94">
        <f t="shared" si="53"/>
        <v>3000</v>
      </c>
    </row>
    <row r="353" spans="1:6" ht="15" customHeight="1">
      <c r="A353" s="60" t="s">
        <v>676</v>
      </c>
      <c r="B353" s="93">
        <v>200</v>
      </c>
      <c r="C353" s="55" t="s">
        <v>675</v>
      </c>
      <c r="D353" s="59">
        <f t="shared" si="54"/>
        <v>18000</v>
      </c>
      <c r="E353" s="117">
        <f t="shared" si="54"/>
        <v>15000</v>
      </c>
      <c r="F353" s="94">
        <f t="shared" si="53"/>
        <v>3000</v>
      </c>
    </row>
    <row r="354" spans="1:6" ht="22.5" hidden="1" customHeight="1">
      <c r="A354" s="60" t="s">
        <v>288</v>
      </c>
      <c r="B354" s="93">
        <v>200</v>
      </c>
      <c r="C354" s="55" t="s">
        <v>452</v>
      </c>
      <c r="D354" s="59">
        <f t="shared" si="54"/>
        <v>18000</v>
      </c>
      <c r="E354" s="117">
        <f t="shared" si="54"/>
        <v>15000</v>
      </c>
      <c r="F354" s="94">
        <f t="shared" si="53"/>
        <v>3000</v>
      </c>
    </row>
    <row r="355" spans="1:6" ht="56.25" customHeight="1">
      <c r="A355" s="60" t="s">
        <v>453</v>
      </c>
      <c r="B355" s="93">
        <v>200</v>
      </c>
      <c r="C355" s="55" t="s">
        <v>677</v>
      </c>
      <c r="D355" s="59">
        <f t="shared" si="54"/>
        <v>18000</v>
      </c>
      <c r="E355" s="117">
        <f t="shared" si="54"/>
        <v>15000</v>
      </c>
      <c r="F355" s="94">
        <f t="shared" si="53"/>
        <v>3000</v>
      </c>
    </row>
    <row r="356" spans="1:6" ht="101.25" customHeight="1">
      <c r="A356" s="60" t="s">
        <v>678</v>
      </c>
      <c r="B356" s="93">
        <v>200</v>
      </c>
      <c r="C356" s="55" t="s">
        <v>680</v>
      </c>
      <c r="D356" s="59">
        <f t="shared" si="54"/>
        <v>18000</v>
      </c>
      <c r="E356" s="117">
        <f t="shared" si="54"/>
        <v>15000</v>
      </c>
      <c r="F356" s="94">
        <f t="shared" si="53"/>
        <v>3000</v>
      </c>
    </row>
    <row r="357" spans="1:6" ht="13.5" hidden="1" customHeight="1">
      <c r="A357" s="60" t="s">
        <v>168</v>
      </c>
      <c r="B357" s="93">
        <v>200</v>
      </c>
      <c r="C357" s="55" t="s">
        <v>454</v>
      </c>
      <c r="D357" s="59">
        <f t="shared" si="54"/>
        <v>18000</v>
      </c>
      <c r="E357" s="117">
        <f t="shared" si="54"/>
        <v>15000</v>
      </c>
      <c r="F357" s="94">
        <f t="shared" si="53"/>
        <v>3000</v>
      </c>
    </row>
    <row r="358" spans="1:6" ht="15" customHeight="1">
      <c r="A358" s="60" t="s">
        <v>679</v>
      </c>
      <c r="B358" s="93">
        <v>200</v>
      </c>
      <c r="C358" s="55" t="s">
        <v>681</v>
      </c>
      <c r="D358" s="59">
        <f t="shared" si="54"/>
        <v>18000</v>
      </c>
      <c r="E358" s="117">
        <f t="shared" si="54"/>
        <v>15000</v>
      </c>
      <c r="F358" s="94">
        <f t="shared" si="53"/>
        <v>3000</v>
      </c>
    </row>
    <row r="359" spans="1:6" ht="12.75" customHeight="1">
      <c r="A359" s="60" t="s">
        <v>90</v>
      </c>
      <c r="B359" s="93">
        <v>200</v>
      </c>
      <c r="C359" s="55" t="s">
        <v>682</v>
      </c>
      <c r="D359" s="59">
        <f t="shared" si="54"/>
        <v>18000</v>
      </c>
      <c r="E359" s="117">
        <f t="shared" si="54"/>
        <v>15000</v>
      </c>
      <c r="F359" s="94">
        <f t="shared" si="53"/>
        <v>3000</v>
      </c>
    </row>
    <row r="360" spans="1:6" ht="12.75" customHeight="1">
      <c r="A360" s="60" t="s">
        <v>169</v>
      </c>
      <c r="B360" s="93">
        <v>200</v>
      </c>
      <c r="C360" s="55" t="s">
        <v>683</v>
      </c>
      <c r="D360" s="59">
        <f t="shared" si="54"/>
        <v>18000</v>
      </c>
      <c r="E360" s="117">
        <f t="shared" si="54"/>
        <v>15000</v>
      </c>
      <c r="F360" s="94">
        <f t="shared" si="53"/>
        <v>3000</v>
      </c>
    </row>
    <row r="361" spans="1:6" ht="23.25" customHeight="1">
      <c r="A361" s="60" t="s">
        <v>170</v>
      </c>
      <c r="B361" s="93">
        <v>200</v>
      </c>
      <c r="C361" s="55" t="s">
        <v>684</v>
      </c>
      <c r="D361" s="59">
        <v>18000</v>
      </c>
      <c r="E361" s="59">
        <v>15000</v>
      </c>
      <c r="F361" s="94">
        <f t="shared" si="53"/>
        <v>3000</v>
      </c>
    </row>
    <row r="362" spans="1:6" ht="12" customHeight="1">
      <c r="A362" s="95" t="s">
        <v>127</v>
      </c>
      <c r="B362" s="87">
        <v>200</v>
      </c>
      <c r="C362" s="55" t="s">
        <v>128</v>
      </c>
      <c r="D362" s="59">
        <f t="shared" ref="D362:F369" si="55">D363</f>
        <v>7600</v>
      </c>
      <c r="E362" s="59" t="s">
        <v>79</v>
      </c>
      <c r="F362" s="59">
        <f t="shared" ref="F362:F364" si="56">F363</f>
        <v>3600</v>
      </c>
    </row>
    <row r="363" spans="1:6" ht="12" customHeight="1">
      <c r="A363" s="60" t="s">
        <v>129</v>
      </c>
      <c r="B363" s="93">
        <v>200</v>
      </c>
      <c r="C363" s="55" t="s">
        <v>130</v>
      </c>
      <c r="D363" s="59">
        <f>D365+D372</f>
        <v>7600</v>
      </c>
      <c r="E363" s="59" t="s">
        <v>79</v>
      </c>
      <c r="F363" s="59">
        <f t="shared" si="56"/>
        <v>3600</v>
      </c>
    </row>
    <row r="364" spans="1:6" ht="21.75" hidden="1" customHeight="1">
      <c r="A364" s="60" t="s">
        <v>455</v>
      </c>
      <c r="B364" s="93">
        <v>200</v>
      </c>
      <c r="C364" s="55" t="s">
        <v>456</v>
      </c>
      <c r="D364" s="59">
        <f t="shared" si="55"/>
        <v>3600</v>
      </c>
      <c r="E364" s="59" t="s">
        <v>79</v>
      </c>
      <c r="F364" s="59">
        <f t="shared" si="56"/>
        <v>3600</v>
      </c>
    </row>
    <row r="365" spans="1:6" ht="21" customHeight="1">
      <c r="A365" s="60" t="s">
        <v>457</v>
      </c>
      <c r="B365" s="93">
        <v>200</v>
      </c>
      <c r="C365" s="55" t="s">
        <v>458</v>
      </c>
      <c r="D365" s="59">
        <f t="shared" si="55"/>
        <v>3600</v>
      </c>
      <c r="E365" s="129" t="str">
        <f t="shared" si="55"/>
        <v>-</v>
      </c>
      <c r="F365" s="129">
        <f t="shared" si="55"/>
        <v>3600</v>
      </c>
    </row>
    <row r="366" spans="1:6" ht="66.75" customHeight="1">
      <c r="A366" s="60" t="s">
        <v>459</v>
      </c>
      <c r="B366" s="93">
        <v>200</v>
      </c>
      <c r="C366" s="55" t="s">
        <v>460</v>
      </c>
      <c r="D366" s="59">
        <f t="shared" si="55"/>
        <v>3600</v>
      </c>
      <c r="E366" s="129" t="str">
        <f t="shared" si="55"/>
        <v>-</v>
      </c>
      <c r="F366" s="129">
        <f t="shared" si="55"/>
        <v>3600</v>
      </c>
    </row>
    <row r="367" spans="1:6" ht="22.5" hidden="1" customHeight="1">
      <c r="A367" s="65" t="s">
        <v>135</v>
      </c>
      <c r="B367" s="93">
        <v>200</v>
      </c>
      <c r="C367" s="55" t="s">
        <v>461</v>
      </c>
      <c r="D367" s="59">
        <f t="shared" si="55"/>
        <v>3600</v>
      </c>
      <c r="E367" s="129" t="str">
        <f t="shared" si="55"/>
        <v>-</v>
      </c>
      <c r="F367" s="129">
        <f t="shared" si="55"/>
        <v>3600</v>
      </c>
    </row>
    <row r="368" spans="1:6" ht="24" hidden="1" customHeight="1">
      <c r="A368" s="60" t="s">
        <v>136</v>
      </c>
      <c r="B368" s="93">
        <v>200</v>
      </c>
      <c r="C368" s="55" t="s">
        <v>462</v>
      </c>
      <c r="D368" s="59">
        <f t="shared" si="55"/>
        <v>3600</v>
      </c>
      <c r="E368" s="129" t="str">
        <f t="shared" si="55"/>
        <v>-</v>
      </c>
      <c r="F368" s="129">
        <f t="shared" si="55"/>
        <v>3600</v>
      </c>
    </row>
    <row r="369" spans="1:6" ht="23.25" customHeight="1">
      <c r="A369" s="60" t="s">
        <v>244</v>
      </c>
      <c r="B369" s="93">
        <v>200</v>
      </c>
      <c r="C369" s="55" t="s">
        <v>463</v>
      </c>
      <c r="D369" s="59">
        <f>D370</f>
        <v>3600</v>
      </c>
      <c r="E369" s="129" t="str">
        <f t="shared" si="55"/>
        <v>-</v>
      </c>
      <c r="F369" s="129">
        <f t="shared" si="55"/>
        <v>3600</v>
      </c>
    </row>
    <row r="370" spans="1:6" ht="12" customHeight="1">
      <c r="A370" s="60" t="s">
        <v>90</v>
      </c>
      <c r="B370" s="93">
        <v>200</v>
      </c>
      <c r="C370" s="55" t="s">
        <v>464</v>
      </c>
      <c r="D370" s="59">
        <f>D371</f>
        <v>3600</v>
      </c>
      <c r="E370" s="59" t="s">
        <v>79</v>
      </c>
      <c r="F370" s="59">
        <f>F371</f>
        <v>3600</v>
      </c>
    </row>
    <row r="371" spans="1:6" ht="13.5" customHeight="1">
      <c r="A371" s="60" t="s">
        <v>103</v>
      </c>
      <c r="B371" s="93">
        <v>200</v>
      </c>
      <c r="C371" s="55" t="s">
        <v>465</v>
      </c>
      <c r="D371" s="59">
        <v>3600</v>
      </c>
      <c r="E371" s="59" t="s">
        <v>79</v>
      </c>
      <c r="F371" s="59">
        <v>3600</v>
      </c>
    </row>
    <row r="372" spans="1:6" ht="23.25" customHeight="1">
      <c r="A372" s="60" t="s">
        <v>685</v>
      </c>
      <c r="B372" s="128">
        <v>200</v>
      </c>
      <c r="C372" s="55" t="s">
        <v>686</v>
      </c>
      <c r="D372" s="129">
        <f>D373</f>
        <v>4000</v>
      </c>
      <c r="E372" s="129" t="str">
        <f t="shared" ref="E372:F375" si="57">E373</f>
        <v>-</v>
      </c>
      <c r="F372" s="129">
        <f t="shared" si="57"/>
        <v>4000</v>
      </c>
    </row>
    <row r="373" spans="1:6" ht="72" customHeight="1">
      <c r="A373" s="60" t="s">
        <v>687</v>
      </c>
      <c r="B373" s="128">
        <v>200</v>
      </c>
      <c r="C373" s="55" t="s">
        <v>688</v>
      </c>
      <c r="D373" s="129">
        <f>D374</f>
        <v>4000</v>
      </c>
      <c r="E373" s="129" t="str">
        <f t="shared" si="57"/>
        <v>-</v>
      </c>
      <c r="F373" s="129">
        <f t="shared" si="57"/>
        <v>4000</v>
      </c>
    </row>
    <row r="374" spans="1:6" ht="13.5" customHeight="1">
      <c r="A374" s="60" t="s">
        <v>244</v>
      </c>
      <c r="B374" s="128"/>
      <c r="C374" s="55" t="s">
        <v>689</v>
      </c>
      <c r="D374" s="129">
        <f>D375</f>
        <v>4000</v>
      </c>
      <c r="E374" s="129" t="str">
        <f t="shared" si="57"/>
        <v>-</v>
      </c>
      <c r="F374" s="129">
        <f t="shared" si="57"/>
        <v>4000</v>
      </c>
    </row>
    <row r="375" spans="1:6" ht="12" customHeight="1">
      <c r="A375" s="60" t="s">
        <v>104</v>
      </c>
      <c r="B375" s="93">
        <v>200</v>
      </c>
      <c r="C375" s="55" t="s">
        <v>690</v>
      </c>
      <c r="D375" s="59">
        <f>D376</f>
        <v>4000</v>
      </c>
      <c r="E375" s="129" t="str">
        <f t="shared" si="57"/>
        <v>-</v>
      </c>
      <c r="F375" s="129">
        <f t="shared" si="57"/>
        <v>4000</v>
      </c>
    </row>
    <row r="376" spans="1:6" ht="12.75" customHeight="1">
      <c r="A376" s="60" t="s">
        <v>105</v>
      </c>
      <c r="B376" s="93">
        <v>200</v>
      </c>
      <c r="C376" s="55" t="s">
        <v>691</v>
      </c>
      <c r="D376" s="59">
        <v>4000</v>
      </c>
      <c r="E376" s="59" t="s">
        <v>79</v>
      </c>
      <c r="F376" s="59">
        <v>4000</v>
      </c>
    </row>
    <row r="377" spans="1:6" ht="12.75" customHeight="1">
      <c r="A377" s="62"/>
      <c r="B377" s="43"/>
      <c r="C377" s="28"/>
      <c r="D377" s="101"/>
      <c r="E377" s="101"/>
      <c r="F377" s="28"/>
    </row>
    <row r="378" spans="1:6" ht="19.5" customHeight="1">
      <c r="A378" s="64" t="s">
        <v>15</v>
      </c>
      <c r="B378" s="56">
        <v>450</v>
      </c>
      <c r="C378" s="39" t="s">
        <v>14</v>
      </c>
      <c r="D378" s="102">
        <v>-50000</v>
      </c>
      <c r="E378" s="102">
        <v>852656.02</v>
      </c>
      <c r="F378" s="39" t="s">
        <v>23</v>
      </c>
    </row>
  </sheetData>
  <mergeCells count="5">
    <mergeCell ref="B5:B6"/>
    <mergeCell ref="C5:C6"/>
    <mergeCell ref="D5:D6"/>
    <mergeCell ref="E5:E6"/>
    <mergeCell ref="F5:F6"/>
  </mergeCells>
  <phoneticPr fontId="1" type="noConversion"/>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Лист17</vt:lpstr>
      <vt:lpstr>Лист1</vt:lpstr>
      <vt:lpstr>Лист2</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1</cp:lastModifiedBy>
  <cp:lastPrinted>2014-10-09T09:50:48Z</cp:lastPrinted>
  <dcterms:created xsi:type="dcterms:W3CDTF">1999-06-18T11:49:53Z</dcterms:created>
  <dcterms:modified xsi:type="dcterms:W3CDTF">2014-11-10T07:45:23Z</dcterms:modified>
</cp:coreProperties>
</file>