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fileSharing readOnlyRecommended="1"/>
  <workbookPr defaultThemeVersion="124226"/>
  <bookViews>
    <workbookView xWindow="0" yWindow="-15" windowWidth="11805" windowHeight="6525" firstSheet="1" activeTab="2"/>
  </bookViews>
  <sheets>
    <sheet name="Лист17" sheetId="1" r:id="rId1"/>
    <sheet name="Лист1" sheetId="3" r:id="rId2"/>
    <sheet name="Лист2" sheetId="4" r:id="rId3"/>
  </sheets>
  <definedNames>
    <definedName name="_xlnm.Print_Area" localSheetId="1">Лист1!$A$1:$F$123</definedName>
  </definedNames>
  <calcPr calcId="125725"/>
</workbook>
</file>

<file path=xl/calcChain.xml><?xml version="1.0" encoding="utf-8"?>
<calcChain xmlns="http://schemas.openxmlformats.org/spreadsheetml/2006/main">
  <c r="F307" i="4"/>
  <c r="F306"/>
  <c r="E274"/>
  <c r="E306"/>
  <c r="F230"/>
  <c r="E230"/>
  <c r="D230"/>
  <c r="E239"/>
  <c r="E238" s="1"/>
  <c r="E237" s="1"/>
  <c r="E236" s="1"/>
  <c r="F239"/>
  <c r="F238" s="1"/>
  <c r="F237" s="1"/>
  <c r="F236" s="1"/>
  <c r="D236"/>
  <c r="D237"/>
  <c r="D238"/>
  <c r="D239"/>
  <c r="F240"/>
  <c r="F340"/>
  <c r="F339" s="1"/>
  <c r="F338" s="1"/>
  <c r="F337" s="1"/>
  <c r="F341"/>
  <c r="E340"/>
  <c r="E339" s="1"/>
  <c r="E338" s="1"/>
  <c r="E337" s="1"/>
  <c r="F280"/>
  <c r="F281"/>
  <c r="E279"/>
  <c r="E278" s="1"/>
  <c r="E277" s="1"/>
  <c r="E276" s="1"/>
  <c r="E275" s="1"/>
  <c r="E280"/>
  <c r="E183"/>
  <c r="D183"/>
  <c r="E194"/>
  <c r="E193" s="1"/>
  <c r="D26" i="3"/>
  <c r="F253" i="4"/>
  <c r="F254"/>
  <c r="E257"/>
  <c r="E256" s="1"/>
  <c r="E255" s="1"/>
  <c r="E254" s="1"/>
  <c r="E253" s="1"/>
  <c r="E252" s="1"/>
  <c r="D339"/>
  <c r="D338" s="1"/>
  <c r="D337" s="1"/>
  <c r="D340"/>
  <c r="F336"/>
  <c r="E303"/>
  <c r="E302" s="1"/>
  <c r="E301" s="1"/>
  <c r="E300" s="1"/>
  <c r="D303"/>
  <c r="D302" s="1"/>
  <c r="D301" s="1"/>
  <c r="D300" s="1"/>
  <c r="F271"/>
  <c r="F270" s="1"/>
  <c r="F269" s="1"/>
  <c r="F268" s="1"/>
  <c r="F267" s="1"/>
  <c r="F266" s="1"/>
  <c r="E271"/>
  <c r="E270" s="1"/>
  <c r="E269" s="1"/>
  <c r="E268" s="1"/>
  <c r="E267" s="1"/>
  <c r="E266" s="1"/>
  <c r="D270"/>
  <c r="D269" s="1"/>
  <c r="D268" s="1"/>
  <c r="D267" s="1"/>
  <c r="D266" s="1"/>
  <c r="D271"/>
  <c r="F167"/>
  <c r="F88" i="3"/>
  <c r="E87"/>
  <c r="F206" i="4"/>
  <c r="E378"/>
  <c r="E377" s="1"/>
  <c r="E376" s="1"/>
  <c r="E375" s="1"/>
  <c r="E374" s="1"/>
  <c r="E384"/>
  <c r="E383" s="1"/>
  <c r="E382" s="1"/>
  <c r="E381" s="1"/>
  <c r="F384"/>
  <c r="F383" s="1"/>
  <c r="F382" s="1"/>
  <c r="F381" s="1"/>
  <c r="E335"/>
  <c r="E334" s="1"/>
  <c r="E333" s="1"/>
  <c r="D335"/>
  <c r="D334" s="1"/>
  <c r="D333" s="1"/>
  <c r="F333" s="1"/>
  <c r="F251"/>
  <c r="E234"/>
  <c r="E233" s="1"/>
  <c r="E232" s="1"/>
  <c r="E231" s="1"/>
  <c r="F234"/>
  <c r="F233" s="1"/>
  <c r="F232" s="1"/>
  <c r="F231" s="1"/>
  <c r="D234"/>
  <c r="D233" s="1"/>
  <c r="D232" s="1"/>
  <c r="D231" s="1"/>
  <c r="E228"/>
  <c r="E227" s="1"/>
  <c r="E226" s="1"/>
  <c r="E225" s="1"/>
  <c r="E224" s="1"/>
  <c r="E223" s="1"/>
  <c r="E166"/>
  <c r="E165" s="1"/>
  <c r="E164" s="1"/>
  <c r="E163" s="1"/>
  <c r="D166"/>
  <c r="D165" s="1"/>
  <c r="D164" s="1"/>
  <c r="D163" s="1"/>
  <c r="F90" i="3"/>
  <c r="D87"/>
  <c r="F87" s="1"/>
  <c r="F163" i="4" l="1"/>
  <c r="F335"/>
  <c r="F334"/>
  <c r="F166"/>
  <c r="F164"/>
  <c r="F165"/>
  <c r="F17"/>
  <c r="F18"/>
  <c r="F156" l="1"/>
  <c r="F68"/>
  <c r="F71"/>
  <c r="E77"/>
  <c r="E76" s="1"/>
  <c r="E75" s="1"/>
  <c r="E74" s="1"/>
  <c r="E73" s="1"/>
  <c r="E72" s="1"/>
  <c r="F23"/>
  <c r="E22"/>
  <c r="D280"/>
  <c r="E81" i="3"/>
  <c r="E49"/>
  <c r="F279" i="4"/>
  <c r="F278" s="1"/>
  <c r="F277" s="1"/>
  <c r="E172"/>
  <c r="E171" s="1"/>
  <c r="E170" s="1"/>
  <c r="E169" s="1"/>
  <c r="D279"/>
  <c r="D278" s="1"/>
  <c r="D277" s="1"/>
  <c r="D172"/>
  <c r="E20" i="3"/>
  <c r="E62"/>
  <c r="D62"/>
  <c r="E56"/>
  <c r="E55" s="1"/>
  <c r="E54" s="1"/>
  <c r="F40" i="4"/>
  <c r="E39"/>
  <c r="F161"/>
  <c r="F160" s="1"/>
  <c r="F159" s="1"/>
  <c r="F158" s="1"/>
  <c r="F157" s="1"/>
  <c r="E177"/>
  <c r="E176" s="1"/>
  <c r="E175" s="1"/>
  <c r="E174" s="1"/>
  <c r="E168" s="1"/>
  <c r="E161"/>
  <c r="E160" s="1"/>
  <c r="E159" s="1"/>
  <c r="E158" s="1"/>
  <c r="E157" s="1"/>
  <c r="E155"/>
  <c r="E154" s="1"/>
  <c r="E153" s="1"/>
  <c r="E152" s="1"/>
  <c r="E151" s="1"/>
  <c r="E150" s="1"/>
  <c r="D177"/>
  <c r="D161"/>
  <c r="D160" s="1"/>
  <c r="D159" s="1"/>
  <c r="D158" s="1"/>
  <c r="D157" s="1"/>
  <c r="D155"/>
  <c r="D154" s="1"/>
  <c r="D153" s="1"/>
  <c r="D152" s="1"/>
  <c r="D151" s="1"/>
  <c r="D150" s="1"/>
  <c r="F360"/>
  <c r="F352"/>
  <c r="F332"/>
  <c r="F328"/>
  <c r="F329"/>
  <c r="F321"/>
  <c r="F314"/>
  <c r="F299"/>
  <c r="F289"/>
  <c r="F216"/>
  <c r="F207"/>
  <c r="F141"/>
  <c r="F111"/>
  <c r="F112"/>
  <c r="F113"/>
  <c r="F114"/>
  <c r="F115"/>
  <c r="F116"/>
  <c r="F117"/>
  <c r="F118"/>
  <c r="F119"/>
  <c r="F120"/>
  <c r="F121"/>
  <c r="F122"/>
  <c r="F123"/>
  <c r="F124"/>
  <c r="F125"/>
  <c r="F126"/>
  <c r="F127"/>
  <c r="F128"/>
  <c r="F129"/>
  <c r="F130"/>
  <c r="F133"/>
  <c r="F101"/>
  <c r="F104"/>
  <c r="F59"/>
  <c r="F60"/>
  <c r="F61"/>
  <c r="F64"/>
  <c r="F48"/>
  <c r="F49"/>
  <c r="F50"/>
  <c r="F52"/>
  <c r="F56"/>
  <c r="F57"/>
  <c r="F58"/>
  <c r="F34"/>
  <c r="F35"/>
  <c r="F36"/>
  <c r="F19"/>
  <c r="E132"/>
  <c r="E131" s="1"/>
  <c r="E110" s="1"/>
  <c r="E109" s="1"/>
  <c r="E108" s="1"/>
  <c r="E107" s="1"/>
  <c r="E106" s="1"/>
  <c r="E55"/>
  <c r="E54" s="1"/>
  <c r="E369"/>
  <c r="E368" s="1"/>
  <c r="E367" s="1"/>
  <c r="E366" s="1"/>
  <c r="E365" s="1"/>
  <c r="E364" s="1"/>
  <c r="E363" s="1"/>
  <c r="E362" s="1"/>
  <c r="E361" s="1"/>
  <c r="E250"/>
  <c r="E249" s="1"/>
  <c r="E248" s="1"/>
  <c r="E247" s="1"/>
  <c r="E246" s="1"/>
  <c r="E245" s="1"/>
  <c r="E244" s="1"/>
  <c r="E214"/>
  <c r="E213" s="1"/>
  <c r="E212" s="1"/>
  <c r="E211" s="1"/>
  <c r="E210" s="1"/>
  <c r="E209" s="1"/>
  <c r="E205"/>
  <c r="E204" s="1"/>
  <c r="E203" s="1"/>
  <c r="E202" s="1"/>
  <c r="E201" s="1"/>
  <c r="E200" s="1"/>
  <c r="E199" s="1"/>
  <c r="D205"/>
  <c r="F205" s="1"/>
  <c r="E100"/>
  <c r="E99" s="1"/>
  <c r="E103"/>
  <c r="E102" s="1"/>
  <c r="E94"/>
  <c r="E93" s="1"/>
  <c r="E92" s="1"/>
  <c r="E298"/>
  <c r="E297" s="1"/>
  <c r="E296" s="1"/>
  <c r="E295" s="1"/>
  <c r="E294" s="1"/>
  <c r="E293" s="1"/>
  <c r="D298"/>
  <c r="D297" s="1"/>
  <c r="D296" s="1"/>
  <c r="D295" s="1"/>
  <c r="E288"/>
  <c r="E287" s="1"/>
  <c r="E286" s="1"/>
  <c r="E285" s="1"/>
  <c r="E284" s="1"/>
  <c r="E283" s="1"/>
  <c r="E282" s="1"/>
  <c r="D288"/>
  <c r="D287" s="1"/>
  <c r="D286" s="1"/>
  <c r="E147"/>
  <c r="E146" s="1"/>
  <c r="E145" s="1"/>
  <c r="E144" s="1"/>
  <c r="E143" s="1"/>
  <c r="E142" s="1"/>
  <c r="D147"/>
  <c r="D146" s="1"/>
  <c r="E149" l="1"/>
  <c r="E292"/>
  <c r="E291" s="1"/>
  <c r="E290" s="1"/>
  <c r="E91"/>
  <c r="E90" s="1"/>
  <c r="F150"/>
  <c r="E98"/>
  <c r="D171"/>
  <c r="F154"/>
  <c r="F152"/>
  <c r="D176"/>
  <c r="F276"/>
  <c r="F275" s="1"/>
  <c r="F155"/>
  <c r="F153"/>
  <c r="F151"/>
  <c r="D276"/>
  <c r="D275" s="1"/>
  <c r="F286"/>
  <c r="F288"/>
  <c r="F295"/>
  <c r="F296"/>
  <c r="F297"/>
  <c r="F298"/>
  <c r="D294"/>
  <c r="D145"/>
  <c r="E97"/>
  <c r="E96" s="1"/>
  <c r="F287"/>
  <c r="D285"/>
  <c r="F285" s="1"/>
  <c r="E89" l="1"/>
  <c r="E88" s="1"/>
  <c r="D175"/>
  <c r="D170"/>
  <c r="F294"/>
  <c r="D293"/>
  <c r="D292" s="1"/>
  <c r="D144"/>
  <c r="D284"/>
  <c r="F284" s="1"/>
  <c r="D169" l="1"/>
  <c r="F169" s="1"/>
  <c r="F170"/>
  <c r="D174"/>
  <c r="F175"/>
  <c r="F293"/>
  <c r="F292"/>
  <c r="D143"/>
  <c r="F144"/>
  <c r="D283"/>
  <c r="F283" s="1"/>
  <c r="F174" l="1"/>
  <c r="D168"/>
  <c r="D149" s="1"/>
  <c r="F143"/>
  <c r="D142"/>
  <c r="D282"/>
  <c r="F149" l="1"/>
  <c r="F282"/>
  <c r="D274"/>
  <c r="F274" s="1"/>
  <c r="D103"/>
  <c r="D94"/>
  <c r="F70" i="3"/>
  <c r="F61"/>
  <c r="E264" i="4"/>
  <c r="E263" s="1"/>
  <c r="E262" s="1"/>
  <c r="E261" s="1"/>
  <c r="E260" s="1"/>
  <c r="E259" s="1"/>
  <c r="E243" s="1"/>
  <c r="E242" s="1"/>
  <c r="E241" s="1"/>
  <c r="E188"/>
  <c r="E187" s="1"/>
  <c r="E186" s="1"/>
  <c r="E185" s="1"/>
  <c r="E184" s="1"/>
  <c r="E182" s="1"/>
  <c r="E181" s="1"/>
  <c r="E47"/>
  <c r="E45" s="1"/>
  <c r="F379"/>
  <c r="F378" s="1"/>
  <c r="F377" s="1"/>
  <c r="F376" s="1"/>
  <c r="F375" s="1"/>
  <c r="F374" s="1"/>
  <c r="E351"/>
  <c r="E350" s="1"/>
  <c r="E349" s="1"/>
  <c r="E348" s="1"/>
  <c r="E347" s="1"/>
  <c r="E346" s="1"/>
  <c r="E345" s="1"/>
  <c r="E359"/>
  <c r="E358" s="1"/>
  <c r="E357" s="1"/>
  <c r="E356" s="1"/>
  <c r="E355" s="1"/>
  <c r="E354" s="1"/>
  <c r="E353" s="1"/>
  <c r="E313"/>
  <c r="E312" s="1"/>
  <c r="E311" s="1"/>
  <c r="E310" s="1"/>
  <c r="E309" s="1"/>
  <c r="E308" s="1"/>
  <c r="E320"/>
  <c r="E319" s="1"/>
  <c r="E318" s="1"/>
  <c r="E317" s="1"/>
  <c r="E316" s="1"/>
  <c r="E315" s="1"/>
  <c r="E327"/>
  <c r="E326" s="1"/>
  <c r="E331"/>
  <c r="F228"/>
  <c r="F227" s="1"/>
  <c r="F226" s="1"/>
  <c r="F225" s="1"/>
  <c r="F224" s="1"/>
  <c r="E221"/>
  <c r="E220" s="1"/>
  <c r="E219" s="1"/>
  <c r="E218" s="1"/>
  <c r="E217" s="1"/>
  <c r="E208" s="1"/>
  <c r="F192"/>
  <c r="F191" s="1"/>
  <c r="E140"/>
  <c r="E139" s="1"/>
  <c r="E138" s="1"/>
  <c r="E137" s="1"/>
  <c r="E136" s="1"/>
  <c r="E135" s="1"/>
  <c r="E70"/>
  <c r="E69" s="1"/>
  <c r="E67" s="1"/>
  <c r="E66" s="1"/>
  <c r="E65" s="1"/>
  <c r="D384"/>
  <c r="D383" s="1"/>
  <c r="D382" s="1"/>
  <c r="D381" s="1"/>
  <c r="D379"/>
  <c r="D378" s="1"/>
  <c r="D369"/>
  <c r="D359"/>
  <c r="D351"/>
  <c r="D331"/>
  <c r="D327"/>
  <c r="D320"/>
  <c r="D313"/>
  <c r="D264"/>
  <c r="D263" s="1"/>
  <c r="D262" s="1"/>
  <c r="D261" s="1"/>
  <c r="D260" s="1"/>
  <c r="D259" s="1"/>
  <c r="D257"/>
  <c r="D256" s="1"/>
  <c r="D255" s="1"/>
  <c r="D254" s="1"/>
  <c r="D253" s="1"/>
  <c r="D252" s="1"/>
  <c r="D250"/>
  <c r="D228"/>
  <c r="D227" s="1"/>
  <c r="D226" s="1"/>
  <c r="D225" s="1"/>
  <c r="D224" s="1"/>
  <c r="D223" s="1"/>
  <c r="D221"/>
  <c r="D214"/>
  <c r="D204"/>
  <c r="F204" s="1"/>
  <c r="D194"/>
  <c r="D193" s="1"/>
  <c r="D192" s="1"/>
  <c r="D191" s="1"/>
  <c r="D188"/>
  <c r="D140"/>
  <c r="D132"/>
  <c r="D100"/>
  <c r="F100" s="1"/>
  <c r="D77"/>
  <c r="D76" s="1"/>
  <c r="D75" s="1"/>
  <c r="D74" s="1"/>
  <c r="D73" s="1"/>
  <c r="D72" s="1"/>
  <c r="D65" i="3"/>
  <c r="D64" s="1"/>
  <c r="E65"/>
  <c r="E64" s="1"/>
  <c r="E79"/>
  <c r="E78" s="1"/>
  <c r="D79"/>
  <c r="E47"/>
  <c r="F27"/>
  <c r="F28"/>
  <c r="F29"/>
  <c r="E26"/>
  <c r="E25" s="1"/>
  <c r="D25"/>
  <c r="D33"/>
  <c r="E134" i="4" l="1"/>
  <c r="E87" s="1"/>
  <c r="E198"/>
  <c r="E197"/>
  <c r="D249"/>
  <c r="F250"/>
  <c r="D350"/>
  <c r="F351"/>
  <c r="D102"/>
  <c r="F102" s="1"/>
  <c r="F103"/>
  <c r="D139"/>
  <c r="F140"/>
  <c r="D213"/>
  <c r="F214"/>
  <c r="D312"/>
  <c r="F313"/>
  <c r="D326"/>
  <c r="F326" s="1"/>
  <c r="F327"/>
  <c r="D368"/>
  <c r="D131"/>
  <c r="F132"/>
  <c r="D187"/>
  <c r="D203"/>
  <c r="F203" s="1"/>
  <c r="D220"/>
  <c r="D319"/>
  <c r="F320"/>
  <c r="D358"/>
  <c r="F359"/>
  <c r="D93"/>
  <c r="F331"/>
  <c r="F373"/>
  <c r="D99"/>
  <c r="D98" s="1"/>
  <c r="F98" s="1"/>
  <c r="E344"/>
  <c r="F25" i="3"/>
  <c r="D377" i="4"/>
  <c r="D376" s="1"/>
  <c r="D375" s="1"/>
  <c r="D374" s="1"/>
  <c r="E325"/>
  <c r="E324" s="1"/>
  <c r="E323" s="1"/>
  <c r="E322" s="1"/>
  <c r="E307" s="1"/>
  <c r="D78" i="3"/>
  <c r="F26"/>
  <c r="E105" i="4" l="1"/>
  <c r="D373"/>
  <c r="D372"/>
  <c r="E196"/>
  <c r="D248"/>
  <c r="F249"/>
  <c r="D325"/>
  <c r="D324" s="1"/>
  <c r="D92"/>
  <c r="D91" s="1"/>
  <c r="F91" s="1"/>
  <c r="D357"/>
  <c r="F358"/>
  <c r="D318"/>
  <c r="F319"/>
  <c r="D219"/>
  <c r="D202"/>
  <c r="F202" s="1"/>
  <c r="D186"/>
  <c r="D110"/>
  <c r="F131"/>
  <c r="D367"/>
  <c r="D311"/>
  <c r="F312"/>
  <c r="D212"/>
  <c r="F213"/>
  <c r="D138"/>
  <c r="F139"/>
  <c r="D349"/>
  <c r="F350"/>
  <c r="F99"/>
  <c r="D291"/>
  <c r="E343"/>
  <c r="E33" i="3"/>
  <c r="D371" i="4" l="1"/>
  <c r="D247"/>
  <c r="F248"/>
  <c r="F325"/>
  <c r="D290"/>
  <c r="F291"/>
  <c r="D323"/>
  <c r="F324"/>
  <c r="D97"/>
  <c r="D348"/>
  <c r="F349"/>
  <c r="D137"/>
  <c r="F138"/>
  <c r="D211"/>
  <c r="F212"/>
  <c r="D310"/>
  <c r="F311"/>
  <c r="D366"/>
  <c r="D109"/>
  <c r="F110"/>
  <c r="D185"/>
  <c r="D201"/>
  <c r="F201" s="1"/>
  <c r="D218"/>
  <c r="D317"/>
  <c r="F318"/>
  <c r="D356"/>
  <c r="F357"/>
  <c r="E342"/>
  <c r="E72" i="3"/>
  <c r="E71" s="1"/>
  <c r="D72"/>
  <c r="D246" i="4" l="1"/>
  <c r="F247"/>
  <c r="D90"/>
  <c r="D355"/>
  <c r="F356"/>
  <c r="D316"/>
  <c r="F317"/>
  <c r="D217"/>
  <c r="F218"/>
  <c r="D200"/>
  <c r="F200" s="1"/>
  <c r="D184"/>
  <c r="F185"/>
  <c r="D108"/>
  <c r="F109"/>
  <c r="D365"/>
  <c r="F366"/>
  <c r="D309"/>
  <c r="F310"/>
  <c r="D210"/>
  <c r="F211"/>
  <c r="D136"/>
  <c r="F137"/>
  <c r="D347"/>
  <c r="F348"/>
  <c r="F97"/>
  <c r="D96"/>
  <c r="F96" s="1"/>
  <c r="D322"/>
  <c r="F322" s="1"/>
  <c r="F323"/>
  <c r="F290"/>
  <c r="E273"/>
  <c r="D56" i="3"/>
  <c r="D55" s="1"/>
  <c r="F35"/>
  <c r="F36"/>
  <c r="E74"/>
  <c r="D74"/>
  <c r="D245" i="4" l="1"/>
  <c r="F246"/>
  <c r="D346"/>
  <c r="F347"/>
  <c r="D135"/>
  <c r="D134" s="1"/>
  <c r="F136"/>
  <c r="D209"/>
  <c r="D208" s="1"/>
  <c r="F210"/>
  <c r="D308"/>
  <c r="F309"/>
  <c r="D364"/>
  <c r="D107"/>
  <c r="F108"/>
  <c r="F184"/>
  <c r="D199"/>
  <c r="D315"/>
  <c r="F315" s="1"/>
  <c r="F316"/>
  <c r="D354"/>
  <c r="F355"/>
  <c r="D89"/>
  <c r="D71" i="3"/>
  <c r="F71" s="1"/>
  <c r="D54"/>
  <c r="D197" i="4" l="1"/>
  <c r="F199"/>
  <c r="D307"/>
  <c r="D306" s="1"/>
  <c r="F245"/>
  <c r="D244"/>
  <c r="D353"/>
  <c r="F353" s="1"/>
  <c r="F354"/>
  <c r="D106"/>
  <c r="D87" s="1"/>
  <c r="F107"/>
  <c r="D363"/>
  <c r="F308"/>
  <c r="F209"/>
  <c r="F208"/>
  <c r="F134"/>
  <c r="F135"/>
  <c r="D345"/>
  <c r="F346"/>
  <c r="F89"/>
  <c r="D88"/>
  <c r="D182"/>
  <c r="E16"/>
  <c r="D47"/>
  <c r="F47" s="1"/>
  <c r="E51"/>
  <c r="D51"/>
  <c r="F244" l="1"/>
  <c r="D243"/>
  <c r="D242" s="1"/>
  <c r="D241" s="1"/>
  <c r="F345"/>
  <c r="D344"/>
  <c r="D362"/>
  <c r="F363"/>
  <c r="F106"/>
  <c r="D105"/>
  <c r="F105" s="1"/>
  <c r="F51"/>
  <c r="D181"/>
  <c r="F181" s="1"/>
  <c r="F88"/>
  <c r="D198"/>
  <c r="D45"/>
  <c r="F45" s="1"/>
  <c r="F243" l="1"/>
  <c r="F87"/>
  <c r="D361"/>
  <c r="F198"/>
  <c r="D273"/>
  <c r="D343"/>
  <c r="F344"/>
  <c r="D55"/>
  <c r="E46"/>
  <c r="D46"/>
  <c r="E33"/>
  <c r="E32" s="1"/>
  <c r="E31" s="1"/>
  <c r="E38"/>
  <c r="E37" s="1"/>
  <c r="D39"/>
  <c r="E21"/>
  <c r="D22"/>
  <c r="E19" i="3"/>
  <c r="D20"/>
  <c r="F242" i="4" l="1"/>
  <c r="F241"/>
  <c r="D21"/>
  <c r="D20" s="1"/>
  <c r="F22"/>
  <c r="E20"/>
  <c r="F20" s="1"/>
  <c r="E30"/>
  <c r="E29" s="1"/>
  <c r="E28" s="1"/>
  <c r="F46"/>
  <c r="D38"/>
  <c r="F39"/>
  <c r="D342"/>
  <c r="F342" s="1"/>
  <c r="F343"/>
  <c r="F273"/>
  <c r="F197"/>
  <c r="D196"/>
  <c r="F196" s="1"/>
  <c r="D54"/>
  <c r="F54" s="1"/>
  <c r="F55"/>
  <c r="F21" l="1"/>
  <c r="D37"/>
  <c r="F37" s="1"/>
  <c r="F38"/>
  <c r="E62"/>
  <c r="D62"/>
  <c r="E108" i="3"/>
  <c r="E107" s="1"/>
  <c r="E106" s="1"/>
  <c r="D108"/>
  <c r="E112"/>
  <c r="E111" s="1"/>
  <c r="E110" s="1"/>
  <c r="D112"/>
  <c r="D111" s="1"/>
  <c r="D110" s="1"/>
  <c r="E89"/>
  <c r="E86" s="1"/>
  <c r="D89"/>
  <c r="E84"/>
  <c r="D84"/>
  <c r="E82"/>
  <c r="D82"/>
  <c r="E69"/>
  <c r="D69"/>
  <c r="D68" s="1"/>
  <c r="D67" s="1"/>
  <c r="E60"/>
  <c r="E59" s="1"/>
  <c r="D60"/>
  <c r="D59" s="1"/>
  <c r="D58" s="1"/>
  <c r="E52"/>
  <c r="D52"/>
  <c r="D51" s="1"/>
  <c r="D49"/>
  <c r="D47"/>
  <c r="E41"/>
  <c r="D41"/>
  <c r="E32"/>
  <c r="E31" s="1"/>
  <c r="D32"/>
  <c r="D31" s="1"/>
  <c r="D19"/>
  <c r="D16" i="4"/>
  <c r="F16" s="1"/>
  <c r="D33"/>
  <c r="F33" s="1"/>
  <c r="D70"/>
  <c r="D86" i="3" l="1"/>
  <c r="F89"/>
  <c r="F86" s="1"/>
  <c r="D69" i="4"/>
  <c r="F69" s="1"/>
  <c r="F70"/>
  <c r="D81" i="3"/>
  <c r="E77"/>
  <c r="E76" s="1"/>
  <c r="E68"/>
  <c r="F69"/>
  <c r="D15" i="4"/>
  <c r="D53"/>
  <c r="D44" s="1"/>
  <c r="F62"/>
  <c r="E58" i="3"/>
  <c r="F60"/>
  <c r="E51"/>
  <c r="D46"/>
  <c r="D40" s="1"/>
  <c r="D18" s="1"/>
  <c r="E46"/>
  <c r="E40" s="1"/>
  <c r="D32" i="4"/>
  <c r="F32" s="1"/>
  <c r="E53"/>
  <c r="F53" s="1"/>
  <c r="E15"/>
  <c r="F15" s="1"/>
  <c r="D77" i="3"/>
  <c r="D76" s="1"/>
  <c r="E105"/>
  <c r="E104" s="1"/>
  <c r="E101" s="1"/>
  <c r="F19"/>
  <c r="F20"/>
  <c r="F22"/>
  <c r="F31"/>
  <c r="F32"/>
  <c r="F33"/>
  <c r="F34"/>
  <c r="F41"/>
  <c r="F42"/>
  <c r="F47"/>
  <c r="F48"/>
  <c r="F49"/>
  <c r="F50"/>
  <c r="D67" i="4" l="1"/>
  <c r="F67" s="1"/>
  <c r="E67" i="3"/>
  <c r="F67" s="1"/>
  <c r="F68"/>
  <c r="D14" i="4"/>
  <c r="D43"/>
  <c r="F58" i="3"/>
  <c r="F59"/>
  <c r="E44" i="4"/>
  <c r="F44" s="1"/>
  <c r="F46" i="3"/>
  <c r="F77"/>
  <c r="F76"/>
  <c r="D31" i="4"/>
  <c r="F31" s="1"/>
  <c r="D66"/>
  <c r="F66" s="1"/>
  <c r="E14"/>
  <c r="F40" i="3"/>
  <c r="D16"/>
  <c r="E13" i="4" l="1"/>
  <c r="F14"/>
  <c r="D13"/>
  <c r="D42"/>
  <c r="E18" i="3"/>
  <c r="E16" s="1"/>
  <c r="F16" s="1"/>
  <c r="E43" i="4"/>
  <c r="F43" s="1"/>
  <c r="D65"/>
  <c r="F65" s="1"/>
  <c r="D30"/>
  <c r="F30" s="1"/>
  <c r="D107" i="3"/>
  <c r="D106" s="1"/>
  <c r="F13" i="4" l="1"/>
  <c r="E42"/>
  <c r="D12"/>
  <c r="F18" i="3"/>
  <c r="D105"/>
  <c r="D104" s="1"/>
  <c r="E12" i="4"/>
  <c r="D29"/>
  <c r="E180"/>
  <c r="F12" l="1"/>
  <c r="F42"/>
  <c r="E27"/>
  <c r="E25" s="1"/>
  <c r="D28"/>
  <c r="F28" s="1"/>
  <c r="F29"/>
  <c r="D11"/>
  <c r="D101" i="3"/>
  <c r="F101" s="1"/>
  <c r="F104"/>
  <c r="E11" i="4"/>
  <c r="E10"/>
  <c r="E179"/>
  <c r="D27" l="1"/>
  <c r="D25" s="1"/>
  <c r="E26"/>
  <c r="F11"/>
  <c r="D10"/>
  <c r="F10" s="1"/>
  <c r="E9"/>
  <c r="E8" s="1"/>
  <c r="D26"/>
  <c r="F27" l="1"/>
  <c r="F26" s="1"/>
  <c r="E7"/>
  <c r="E5" s="1"/>
  <c r="D9"/>
  <c r="F9" s="1"/>
  <c r="D180"/>
  <c r="D8" l="1"/>
  <c r="F8" s="1"/>
  <c r="D179"/>
  <c r="F25"/>
  <c r="D7" l="1"/>
  <c r="F7" s="1"/>
  <c r="D5" l="1"/>
  <c r="F5" s="1"/>
</calcChain>
</file>

<file path=xl/sharedStrings.xml><?xml version="1.0" encoding="utf-8"?>
<sst xmlns="http://schemas.openxmlformats.org/spreadsheetml/2006/main" count="1188" uniqueCount="730">
  <si>
    <t>383</t>
  </si>
  <si>
    <t>4</t>
  </si>
  <si>
    <t>назначения</t>
  </si>
  <si>
    <t>КОДЫ</t>
  </si>
  <si>
    <t xml:space="preserve"> Наименование показателя</t>
  </si>
  <si>
    <t>в том числе:</t>
  </si>
  <si>
    <t>финансирования</t>
  </si>
  <si>
    <t>Код</t>
  </si>
  <si>
    <t>стро-</t>
  </si>
  <si>
    <t>ки</t>
  </si>
  <si>
    <t>500</t>
  </si>
  <si>
    <t>520</t>
  </si>
  <si>
    <t>620</t>
  </si>
  <si>
    <t>Изменение остатков средств</t>
  </si>
  <si>
    <t>х</t>
  </si>
  <si>
    <t>Результат исполнения бюджета (дефицит / профицит)</t>
  </si>
  <si>
    <t>0503117</t>
  </si>
  <si>
    <t xml:space="preserve">Неисполненные </t>
  </si>
  <si>
    <t>Исполнено</t>
  </si>
  <si>
    <t xml:space="preserve"> 2. Расходы бюджета</t>
  </si>
  <si>
    <t>5</t>
  </si>
  <si>
    <t>6</t>
  </si>
  <si>
    <t>1. Доходы бюджета</t>
  </si>
  <si>
    <t>Х</t>
  </si>
  <si>
    <t xml:space="preserve">Утвержденные </t>
  </si>
  <si>
    <t>бюджетные</t>
  </si>
  <si>
    <t>Утвержденные</t>
  </si>
  <si>
    <t xml:space="preserve">дефицита бюджета </t>
  </si>
  <si>
    <t xml:space="preserve">по бюджетной </t>
  </si>
  <si>
    <t>классификации</t>
  </si>
  <si>
    <t xml:space="preserve">Код источника </t>
  </si>
  <si>
    <t xml:space="preserve">Код дохода </t>
  </si>
  <si>
    <t>Наименование</t>
  </si>
  <si>
    <t>Доходы бюджета – всего</t>
  </si>
  <si>
    <t>НАЛОГОВЫЕ И НЕНАЛОГОВЫЕ ДОХОДЫ</t>
  </si>
  <si>
    <t>НАЛОГИ НА ПРИБЫЛЬ, ДОХОДЫ</t>
  </si>
  <si>
    <t>Налог на доходы физических лиц</t>
  </si>
  <si>
    <t>НАЛОГИ НА СОВОКУПНЫЙ ДОХОД</t>
  </si>
  <si>
    <t>Налог, взимаемый в связи с применением упрощенной системы налогообложения</t>
  </si>
  <si>
    <t>НАЛОГИ НА ИМУЩЕСТВО</t>
  </si>
  <si>
    <t>Налог на имущество физических лиц</t>
  </si>
  <si>
    <t>Налог на имущество физических лиц, взимаемый по ставкам, применяемым к объектам налогообложения, расположенным в границах поселений</t>
  </si>
  <si>
    <t>Земельный налог</t>
  </si>
  <si>
    <t>Земельный налог, взимаемый по ставкам, установленным в соответствии с подпунктом 1 пункта 1 статьи 394 Налогового кодекса Российской Федерации и применяемым к объектам налогообложения, расположенным в границах поселений</t>
  </si>
  <si>
    <t>Земельный налог, взимаемый по ставкам, установленным в соответствии с подпунктом 2 пункта 1 статьи 394 Налогового кодекса Российской Федерации и применяемым к объектам налогообложения, расположенным в границах поселений</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</si>
  <si>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</si>
  <si>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</si>
  <si>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поселений, а также средства от продажи права на заключение договоров аренды указанных земельных участков</t>
  </si>
  <si>
    <t>ДОХОДЫ ОТ ПРОДАЖИ МАТЕРИАЛЬНЫХ И НЕМАТЕРИАЛЬНЫХ АКТИВОВ</t>
  </si>
  <si>
    <t>ГОСУДАРСТВЕННАЯ ПОШЛИНА</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</si>
  <si>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</si>
  <si>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Государственная пошлина за совершение нотариальных действий должностными лицами органов местного самоуправления, уполномоченными в соответствии с законодательными актами Российской Федерации на совершение нотариальных действий</t>
  </si>
  <si>
    <t>БЕЗВОЗМЕЗДНЫЕ ПОСТУПЛЕНИЯ</t>
  </si>
  <si>
    <t>БЕЗВОЗМЕЗДНЫЕ ПОСТУПЛЕНИЯ ОТ ДРУГИХ БЮДЖЕТОВ БЮДЖЕТНОЙ СИСТЕМЫ РОССИЙСКОЙ ФЕДЕРАЦИИ</t>
  </si>
  <si>
    <t>Субвенции бюджетам субъектов Российской Федерации и муниципальных образований</t>
  </si>
  <si>
    <t>Субвенции бюджетам на осуществление первичного воинского учета на территориях, где отсутствуют военные комиссариаты</t>
  </si>
  <si>
    <t>Субвенции бюджетам поселений на осуществление первичного воинского учета на территориях, где отсутствуют военные комиссариаты</t>
  </si>
  <si>
    <t>Субвенции местным бюджетам на выполнение передаваемых полномочий субъектов Российской Федерации</t>
  </si>
  <si>
    <t>Субвенции бюджетам поселений на выполнение передаваемых полномочий субъектов Российской Федерации</t>
  </si>
  <si>
    <t>Иные межбюджетные трансферты</t>
  </si>
  <si>
    <t>Прочие межбюджетные трансферты, передаваемые бюджетам</t>
  </si>
  <si>
    <t>Прочие межбюджетные трансферты, передаваемые бюджетам поселений</t>
  </si>
  <si>
    <t>ДОХОДЫ ОТ ИСПОЛЬЗОВАНИЯ ИМУЩЕСТВА, НАХОДЯЩЕГОСЯ В ГОСУДАРСТВЕННОЙ И МУНИЦИПАЛЬНОЙ СОБСТВЕННОСТИ</t>
  </si>
  <si>
    <t>Увеличение остатков средств бюджетов</t>
  </si>
  <si>
    <t>Увеличение прочих остатков средств бюджетов</t>
  </si>
  <si>
    <t>Уменьшение остатков средств бюджетов</t>
  </si>
  <si>
    <t>Уменьшение прочих остатков средств бюджетов</t>
  </si>
  <si>
    <t>000 01 05 00 00 00 0000 000</t>
  </si>
  <si>
    <t>000 01 05 00 00 00 0000 500</t>
  </si>
  <si>
    <t>000 01 05 02 00 00 0000 500</t>
  </si>
  <si>
    <t>000 01 05 02 01 00 0000 510</t>
  </si>
  <si>
    <t>000 01 05 02 01 10 0000 510</t>
  </si>
  <si>
    <t>000 01 05 00 00 00 0000 600</t>
  </si>
  <si>
    <t>000 01 05 02 00 00 0000 600</t>
  </si>
  <si>
    <t>000 01 05 02 01 00 0000 610</t>
  </si>
  <si>
    <t>000 01 05 02 01 10 0000 610</t>
  </si>
  <si>
    <t>000 01 00 00 00 00 0000 000</t>
  </si>
  <si>
    <t>-</t>
  </si>
  <si>
    <t>Наименование показателя</t>
  </si>
  <si>
    <t>Код строки</t>
  </si>
  <si>
    <t>Код расхода по бюджетной классификации</t>
  </si>
  <si>
    <t>Утвержденные бюджетные назначения</t>
  </si>
  <si>
    <t>Неисполненные назначения</t>
  </si>
  <si>
    <t>Расходы бюджета – всего</t>
  </si>
  <si>
    <t>Общегосударственные вопросы</t>
  </si>
  <si>
    <t>951  0100  0000000  000  000</t>
  </si>
  <si>
    <t>Функционирование высшего должностного лица субъекта Российской Федерации и муниципального образования</t>
  </si>
  <si>
    <t>951  0102  0000000  000  000</t>
  </si>
  <si>
    <t>Расходы</t>
  </si>
  <si>
    <t>Оплата труда и начисления на выплаты по оплате труда</t>
  </si>
  <si>
    <t>Заработная плата</t>
  </si>
  <si>
    <t>Прочие выплаты</t>
  </si>
  <si>
    <t>Начисления на выплаты по оплате труда</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</si>
  <si>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</si>
  <si>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951  0104  0000000  000  000</t>
  </si>
  <si>
    <t>Оплата работ, услуг</t>
  </si>
  <si>
    <t>Услуги связи</t>
  </si>
  <si>
    <t>Транспортные услуги</t>
  </si>
  <si>
    <t>Коммунальные услуги</t>
  </si>
  <si>
    <t>Работы, услуги по содержанию имущества</t>
  </si>
  <si>
    <t>Прочие работы, услуги</t>
  </si>
  <si>
    <t>Прочие расходы</t>
  </si>
  <si>
    <t>Поступление нефинансовых активов</t>
  </si>
  <si>
    <t>Увеличение стоимости материальных запасов</t>
  </si>
  <si>
    <t>Межбюджетные трансферты</t>
  </si>
  <si>
    <t>Безвозмездные перечисления бюджетам</t>
  </si>
  <si>
    <t>Резервные фонды</t>
  </si>
  <si>
    <t>951  0111  0000000  000  000</t>
  </si>
  <si>
    <t>Другие общегосударственные вопросы</t>
  </si>
  <si>
    <t>951  0113  0000000  000  000</t>
  </si>
  <si>
    <t>Национальная оборона</t>
  </si>
  <si>
    <t>951  0200  0000000  000  000</t>
  </si>
  <si>
    <t>951  0203  0000000  000  000</t>
  </si>
  <si>
    <t>Национальная безопасность и правоохранительная деятельность</t>
  </si>
  <si>
    <t>951  0300  0000000  000  000</t>
  </si>
  <si>
    <t>Защита населения и территории от чрезвычайных ситуаций природного и техногенного характера, гражданская оборона</t>
  </si>
  <si>
    <t>951  0309  0000000  000  000</t>
  </si>
  <si>
    <t>Жилищно-коммунальное хозяйство</t>
  </si>
  <si>
    <t>951  0500  0000000  000  000</t>
  </si>
  <si>
    <t>Благоустройство</t>
  </si>
  <si>
    <t>951  0503  0000000  000  000</t>
  </si>
  <si>
    <t>Культура, кинематография</t>
  </si>
  <si>
    <t>951  0800  0000000  000  000</t>
  </si>
  <si>
    <t>Культура</t>
  </si>
  <si>
    <t>951  0801  0000000  000  000</t>
  </si>
  <si>
    <t>Физическая культура и спорт</t>
  </si>
  <si>
    <t>951  1100  0000000  000  000</t>
  </si>
  <si>
    <t>Массовый спорт</t>
  </si>
  <si>
    <t>951  1102  0000000  000  000</t>
  </si>
  <si>
    <t>04227172</t>
  </si>
  <si>
    <t>951</t>
  </si>
  <si>
    <t xml:space="preserve"> </t>
  </si>
  <si>
    <t>3. Источники финансирования дефицита бюджета</t>
  </si>
  <si>
    <t>Закупка товаров, работ и услуг для государственных (муниципальных) нужд</t>
  </si>
  <si>
    <t>Иные закупки товаров, работ и услуг для государственных (муниципальных) нужд</t>
  </si>
  <si>
    <t>Прочая закупка товаров, работ и услуг для государственных (муниципальных) нужд</t>
  </si>
  <si>
    <t>Иные бюджетные ассигнования</t>
  </si>
  <si>
    <t>Уплата налогов, сборов и иных платежей</t>
  </si>
  <si>
    <t>Закупка товаров, работ и услуг для государственных нужд</t>
  </si>
  <si>
    <t>Проведение выборов и референдумов</t>
  </si>
  <si>
    <t>Проведение выборов главы муниципального образования</t>
  </si>
  <si>
    <t>Проведение выборов в представительные органы муниципального образования</t>
  </si>
  <si>
    <t>951  0107  0200000  000  000</t>
  </si>
  <si>
    <t>951  0107  0000000  000  000</t>
  </si>
  <si>
    <t>951  0107  0200900  000  000</t>
  </si>
  <si>
    <t>951  0107  0200900  200  000</t>
  </si>
  <si>
    <t>951  0107  0200900  240  000</t>
  </si>
  <si>
    <t>951  0107  0200900  244  000</t>
  </si>
  <si>
    <t>951  0107  0200900  244  200</t>
  </si>
  <si>
    <t>951  0107  0200900  244  290</t>
  </si>
  <si>
    <t>951  0107  0201000  244  290</t>
  </si>
  <si>
    <t>951  0107  0201000  000  000</t>
  </si>
  <si>
    <t>951  0107  0201000  200  000</t>
  </si>
  <si>
    <t>951  0107  0201000  240  000</t>
  </si>
  <si>
    <t>951  0107  0201000  244  000</t>
  </si>
  <si>
    <t>951  0107  0201000  244  200</t>
  </si>
  <si>
    <t>Резервные средства</t>
  </si>
  <si>
    <t>Безвозмездные перечисления организациям</t>
  </si>
  <si>
    <t>Расходы на выплаты персоналу государственных (муниципальных) органов</t>
  </si>
  <si>
    <t>Обеспечение проведения выборов и референдумов</t>
  </si>
  <si>
    <t>Национальная экономика</t>
  </si>
  <si>
    <t>951  0400  0000000  000  000</t>
  </si>
  <si>
    <t>Дорожное хозяйство (дорожные фонды)</t>
  </si>
  <si>
    <t>951  0409  0000000  000  000</t>
  </si>
  <si>
    <t>Социальная политика</t>
  </si>
  <si>
    <t>951  1000  0000000  000  000</t>
  </si>
  <si>
    <t>Социальное обеспечение и иные выплаты населению</t>
  </si>
  <si>
    <t>Социальное обеспечение</t>
  </si>
  <si>
    <t xml:space="preserve">Пенсии, пособия, выплачиваемые организациями
сектора государственного управления
</t>
  </si>
  <si>
    <t>ЗАДОЛЖЕННОСТЬ И ПЕРЕРАСЧЕТЫ ПО ОТМЕНЕННЫМ НАЛОГАМ, СБОРАМ И ИНЫМ ОБЯЗАТЕЛЬНЫМ ПЛАТЕЖАМ</t>
  </si>
  <si>
    <t>Налоги на имущество</t>
  </si>
  <si>
    <t>Земельный налог (по обязательствам, возникшим до 1 января 2006 года)</t>
  </si>
  <si>
    <t>Земельный налог (по обязательствам, возникшим до 1 января 2006 года), мобилизуемый на территориях поселений</t>
  </si>
  <si>
    <t>Налог, взимаемый с налогоплательщиков, выбравших в качестве объекта налогообложения доходы (за налоговые периоды, истекшие до 1 января 2011 года)</t>
  </si>
  <si>
    <t>010</t>
  </si>
  <si>
    <t>ШТРАФЫ, САКЦИИ, ВОЗМЕЩЕНИЕ УЩЕРБА</t>
  </si>
  <si>
    <t>Прочие поступления от денежных взысканий (штрафов) и иных сумм в возмещение ущерба</t>
  </si>
  <si>
    <t xml:space="preserve">Прочие поступления от денежных взысканий (штрафов) и иных сумм в возмещение ущерба, зачисляемые в бюджеты поселений </t>
  </si>
  <si>
    <t>Единый сельскохозяйственный налог</t>
  </si>
  <si>
    <t>Денежные взыскания (штрафы), установленные законами субъектов Российской Федерации за несоблюдение муниципальных правовых актов</t>
  </si>
  <si>
    <t>Денежные взыскания (штрафы), установленные законами субъектов Российской Федерации за несоблюдение муниципальных правовых актов. Зачисляемые в бюджеты поселений</t>
  </si>
  <si>
    <t>Прочие поступления от использования имущества, находящегося в собственности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</si>
  <si>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Субсидии бюджетным учреждениям</t>
  </si>
  <si>
    <t>НАЛОГИ НА ТОВАРЫ (РАБОТЫ, УСЛУГИ), РЕАЛИЗУЕМЫЕ НА ТЕРРИТОРИИ РОССИЙСКОЙ ФЕДЕРАЦИИ</t>
  </si>
  <si>
    <t>Акцизы по подакцизным товаром (продукции), производимым на территории Российской Федерации</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</si>
  <si>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</si>
  <si>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</si>
  <si>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отчисления в местные бюджеты</t>
  </si>
  <si>
    <t>Дотации бюджетам субъектов Российской Федерации и муниципальных образований</t>
  </si>
  <si>
    <t>Дотации на выравнивание бюджетной обеспеченности</t>
  </si>
  <si>
    <t>Дотации бюджетам поселений на выравнивание бюджетной обеспеченности</t>
  </si>
  <si>
    <t>Обеспечение функционирования Главы Пролетарского сельского поселения</t>
  </si>
  <si>
    <t xml:space="preserve">951  0102  8800000  000  000 </t>
  </si>
  <si>
    <t>Глава муниципального образования Пролетарского сельского поселения</t>
  </si>
  <si>
    <t>951  0102  8810000  000  000</t>
  </si>
  <si>
    <t>951  0102  8810011  000  000</t>
  </si>
  <si>
    <t>951  0102  8810011  100  000</t>
  </si>
  <si>
    <t xml:space="preserve">Расходы на выплаты персоналу государственных
(муниципальных) органов
</t>
  </si>
  <si>
    <t>951  0102  8810011  120  000</t>
  </si>
  <si>
    <t>951  0102  8810011  121  000</t>
  </si>
  <si>
    <t>951  0102  8810011  121  200</t>
  </si>
  <si>
    <t>951  0102  8810011  121  210</t>
  </si>
  <si>
    <t>951  0102  8810011  121  211</t>
  </si>
  <si>
    <t>951  0102  8810011  122  000</t>
  </si>
  <si>
    <t>951  0102  8810011  122  200</t>
  </si>
  <si>
    <t>951  0102  8810011  122  210</t>
  </si>
  <si>
    <t>951  0102  8810011  122  212</t>
  </si>
  <si>
    <t>951  0102  8810011  122  213</t>
  </si>
  <si>
    <t>951  0102  8810011  121  213</t>
  </si>
  <si>
    <t>951  0104  0100000  000  000</t>
  </si>
  <si>
    <t>Муниципальная программа Пролетарского сельского поселения  «Управление муниципальными финансами»</t>
  </si>
  <si>
    <t>Подпрограмма« Нормативно-методическое обеспечение и организация бюджетного процесса»</t>
  </si>
  <si>
    <t>951  0104  0120000  000  000</t>
  </si>
  <si>
    <t>951  0104  0120011  000  000</t>
  </si>
  <si>
    <t>951  0104  0120011  100  000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</si>
  <si>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</si>
  <si>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</si>
  <si>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951  0104  0120011  120  000</t>
  </si>
  <si>
    <t>Фонд оплаты труда государственных (муниципальных) органов и взносы по обязательному социальному страхованию</t>
  </si>
  <si>
    <t>951  0104  0120011  121  000</t>
  </si>
  <si>
    <t>951  0104  0120011  121  200</t>
  </si>
  <si>
    <t>951  0104  0120011  121  210</t>
  </si>
  <si>
    <t>951  0104  0120011  121  211</t>
  </si>
  <si>
    <t>951  0104  0120011  121  213</t>
  </si>
  <si>
    <t>951  0104  0120011  122  000</t>
  </si>
  <si>
    <t>951  0104  0120011  122  200</t>
  </si>
  <si>
    <t>951  0104  0120011  122  210</t>
  </si>
  <si>
    <t>951  0104  0120011  122  212</t>
  </si>
  <si>
    <t>951  0104  0120011  122  213</t>
  </si>
  <si>
    <t>951  0104  0120019  000  000</t>
  </si>
  <si>
    <t>951  0104  0120019  200  000</t>
  </si>
  <si>
    <t>Закупка товаров, работ, услуг в сфере информационно-куммуникуционных технологий</t>
  </si>
  <si>
    <t>951  0104  0120019  242  000</t>
  </si>
  <si>
    <t>951  0104  0120019  242  200</t>
  </si>
  <si>
    <t>951  0104  0120019  242  220</t>
  </si>
  <si>
    <t>951  0104  0120019  242  221</t>
  </si>
  <si>
    <t>951  0104  0120019  242  225</t>
  </si>
  <si>
    <t xml:space="preserve">Прочая закупка товаров, работ и услуг для обеспечения государственных (муниципальных) нужд
</t>
  </si>
  <si>
    <t>951  0104  0120019  242  226</t>
  </si>
  <si>
    <t>951  0104  0120019  242  300</t>
  </si>
  <si>
    <t>951  0104  0120019  242  340</t>
  </si>
  <si>
    <t>951  0104  0120019  244  000</t>
  </si>
  <si>
    <t>951  0104  0120019  244  200</t>
  </si>
  <si>
    <t>951  0104  0120019  244  220</t>
  </si>
  <si>
    <t>951  0104  0120019  244  222</t>
  </si>
  <si>
    <t>951  0104  0120019  244  223</t>
  </si>
  <si>
    <t>951  0104  0120019  244  225</t>
  </si>
  <si>
    <t>951  0104  0120019  244  226</t>
  </si>
  <si>
    <t>951  0104  0120019  244  290</t>
  </si>
  <si>
    <t>951  0104  0120019  244  300</t>
  </si>
  <si>
    <t>951  0104  0120019  244  340</t>
  </si>
  <si>
    <t>951  0104  0128501  000  000</t>
  </si>
  <si>
    <t>951  0104  0128501  500  000</t>
  </si>
  <si>
    <t>951  0104  0128501  540  000</t>
  </si>
  <si>
    <t>951  0104  0128501  540  200</t>
  </si>
  <si>
    <t>951  0104  0128501  540  250</t>
  </si>
  <si>
    <t>Перечисления другим бюджетам Бюджетной
системы Российской Федерации</t>
  </si>
  <si>
    <t>951  0104  0128501  540  251</t>
  </si>
  <si>
    <t>951  0104  0120019  240  000</t>
  </si>
  <si>
    <t>Непрограммные расходы органов местного самоуправления</t>
  </si>
  <si>
    <t>Непрограммные расходы</t>
  </si>
  <si>
    <t>951  0104  9990000  000  000</t>
  </si>
  <si>
    <t>951  0104  9997239  000  000</t>
  </si>
  <si>
    <t>951  0104  9997239  200  000</t>
  </si>
  <si>
    <t>951  0104  9997239  240  000</t>
  </si>
  <si>
    <t>951  0104  9997239  244  000</t>
  </si>
  <si>
    <t>951  0104  9997239  244  300</t>
  </si>
  <si>
    <t>951  0104  9997239  244  340</t>
  </si>
  <si>
    <t>951  0111  9900000  000  000</t>
  </si>
  <si>
    <t>Финансовое обеспечение непредвиденных расходов</t>
  </si>
  <si>
    <t>951  0111  9910000  000  000</t>
  </si>
  <si>
    <t>951  0111  9919030  000  000</t>
  </si>
  <si>
    <t>951  0111  9919030  800  000</t>
  </si>
  <si>
    <t>951  0111  9919030  870  000</t>
  </si>
  <si>
    <t>951  0111  9919030  870  200</t>
  </si>
  <si>
    <t>951  0111  9919030  870  290</t>
  </si>
  <si>
    <t>951  0113  0120000  000  000</t>
  </si>
  <si>
    <t>951  0113  0100000  000  000</t>
  </si>
  <si>
    <t>951  0113  0129999  000  000</t>
  </si>
  <si>
    <t>951  0113  0129999  800  000</t>
  </si>
  <si>
    <t>951  0113  0129999  850  000</t>
  </si>
  <si>
    <t>Муниципальная программа  Пролетарского сельского поселения «Муниципальная политика»</t>
  </si>
  <si>
    <t>951  0113  0200000  000  000</t>
  </si>
  <si>
    <t>951  0113  0210000  000  000</t>
  </si>
  <si>
    <t>951  0113  0212001  000  000</t>
  </si>
  <si>
    <t>951  0113  0212001  200  000</t>
  </si>
  <si>
    <t>951  0113  0212001  240  000</t>
  </si>
  <si>
    <t>951  0113  0212001  244  000</t>
  </si>
  <si>
    <t>951  0113  0212001  244  200</t>
  </si>
  <si>
    <t>951  0113  0212001  244  226</t>
  </si>
  <si>
    <t>951  0113  0212001  244  220</t>
  </si>
  <si>
    <t>Подпрограмма «Обеспечение реализации муниципальной программы  Пролетарского сельского поселения «Муниципальная политика»</t>
  </si>
  <si>
    <t>951  0113  0220000  000  000</t>
  </si>
  <si>
    <t>951  0113  0222002  000  000</t>
  </si>
  <si>
    <t>951  0113  0222002  200  000</t>
  </si>
  <si>
    <t>951  0113  0222002  240  000</t>
  </si>
  <si>
    <t>951  0113  0222002  244  000</t>
  </si>
  <si>
    <t>951  0113  0222002  244  200</t>
  </si>
  <si>
    <t>951  0113  0222002  244  220</t>
  </si>
  <si>
    <t>951  0113  0222002  244  226</t>
  </si>
  <si>
    <t>Мобилизационная и вневойсковая подготовка</t>
  </si>
  <si>
    <t>951  0203  9900000  000  000</t>
  </si>
  <si>
    <t>951  0203  9990000  000  000</t>
  </si>
  <si>
    <t>951  0203  9995118  000  000</t>
  </si>
  <si>
    <t>951  0203  9995118  100  000</t>
  </si>
  <si>
    <t>951  0203  9995118  120  000</t>
  </si>
  <si>
    <t>951  0203  9995118  121  000</t>
  </si>
  <si>
    <t>951  0203  9995118  121  200</t>
  </si>
  <si>
    <t>951  0203  9995118  121  210</t>
  </si>
  <si>
    <t>951  0203  9995118  121  211</t>
  </si>
  <si>
    <t>951  0203  9995118  121  213</t>
  </si>
  <si>
    <t>951  0203  9995118  200  000</t>
  </si>
  <si>
    <t>Расходы на выплаты по оплате труда работников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t>
  </si>
  <si>
    <t xml:space="preserve">Расходы на обеспечение функций органа местного самоуправления Пролетарского сельского поселения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</si>
  <si>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</si>
  <si>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 xml:space="preserve">Расходы на осуществление полномочий по определению перечня должностных лиц, уполномоченных составлять протоколы об административных правонарушениях, предусмотренных статьями 2.2, 2.4, 2.7, 2.9, 3.2, 4.1, 4.4, 5.1, 5.2, 6.2, 6.3, 6.4, 7.1, 7.2, 7.3 (в части нарушения установленных нормативными правовыми актами органов местного самоуправления правил организации пассажирских перевозок автомобильным транспортом), 8.1- 8.3, частью 2 статьи 9.1, статьей 9.3 Областного закона от 25 октября 2002 года № 273-ЗС «Об административных правонарушениях» в рамках непрограммных расходов органа местного самоуправления Пролетарского сельского поселения </t>
  </si>
  <si>
    <t xml:space="preserve">Резервный фонд Администрации Пролетарского сельского поселения на финансовое обеспечение непредвиденных расходов в рамках непрограммных расходов органа местного самоуправления Пролетарского сельского поселения </t>
  </si>
  <si>
    <t xml:space="preserve">Мероприятия по повышению квалификации муниципальных служащих в рамках подпрограммы «Развитие муниципального управления и муниципальной службы в Пролетарском сельском поселении» муниципальной программы  Пролетарского сельского поселения «Муниципальная политика» </t>
  </si>
  <si>
    <t xml:space="preserve">Расходы на осуществление полномочий по осуществлению первичного воинского учета  на территориях, где отсутствуют военные комиссариаты в рамках непрограммных расходов органа местного самоуправления Пролетарского сельского поселения </t>
  </si>
  <si>
    <t>951  0203  9995118  240  000</t>
  </si>
  <si>
    <t>951  0203  9995118  244  000</t>
  </si>
  <si>
    <t>951  0203  9995118  244  300</t>
  </si>
  <si>
    <t>951  0203  9995118  244  340</t>
  </si>
  <si>
    <t>Муниципальная программа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</si>
  <si>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951  0309  0300000  000  000</t>
  </si>
  <si>
    <t>Подпрограмма «Пожарная безопасность»</t>
  </si>
  <si>
    <t>951  0309  0310000  000  000</t>
  </si>
  <si>
    <t xml:space="preserve">Мероприятия по повышению уровня пожарной безопасности населения и территории поселения в рамках подпрограммы «Пожарная безопасность»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</si>
  <si>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951  0309  0312003  000  000</t>
  </si>
  <si>
    <t>951  0309  0312003  200  000</t>
  </si>
  <si>
    <t>951  0309  0312003  240  000</t>
  </si>
  <si>
    <t>951  0309  0312003  244  000</t>
  </si>
  <si>
    <t>951  0309  0312003  244  200</t>
  </si>
  <si>
    <t>951  0309  0312003  244  220</t>
  </si>
  <si>
    <t>951  0309  0312003  244  225</t>
  </si>
  <si>
    <t>Официальная публикация нормативно-правовых актов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</si>
  <si>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 xml:space="preserve">Реализация направления расходов в рамках подпрограммы «Нормативно-методическое обеспечение и организация бюджетного процесса» муниципальной программы Пролетарского сельского поселения «Управление муниципальными финансами» </t>
  </si>
  <si>
    <t>951  0309  0312003  244  226</t>
  </si>
  <si>
    <t>Подпрограмма «Защита от чрезвычайных ситуаций»</t>
  </si>
  <si>
    <t>951  0309  0320000  000  000</t>
  </si>
  <si>
    <t>Мероприятия по предупреждению чрезвычайных ситуаций и пропаганде среди населения безопасности жизнедеятельности, обучение действиям при возникновении чрезвычайных ситуаций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t>
  </si>
  <si>
    <t>951  0309  0322004  000  000</t>
  </si>
  <si>
    <t>951  0309  0322004  200  000</t>
  </si>
  <si>
    <t>951  0309  0322004  240  000</t>
  </si>
  <si>
    <t>951  0309  0322004  244  000</t>
  </si>
  <si>
    <t>951  0309  0322004  244  200</t>
  </si>
  <si>
    <t>951  0309  0322004  244  220</t>
  </si>
  <si>
    <t>951  0309  0322004  244  225</t>
  </si>
  <si>
    <t>951  0309  0322004  244  226</t>
  </si>
  <si>
    <t xml:space="preserve">Межбюджетные трансферты, перечисляемые из бюджета поселения бюджету Красносулинского района и направляемые на финансирование расходов, связанных с передачей осуществления части полномочий органа местного самоуправления поселения органам местного самоуправления муниципального образования «Красносулинский район» в рамках подпрограммы «Защита от чрезвычайных ситуаций»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</si>
  <si>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951  0309  0328501  000  000</t>
  </si>
  <si>
    <t>951  0309  0328501  500  000</t>
  </si>
  <si>
    <t>951  0309  0328501  540  000</t>
  </si>
  <si>
    <t>951  0309  0328501  540  200</t>
  </si>
  <si>
    <t>951  0309  0328501  540  250</t>
  </si>
  <si>
    <t>951  0309  0328501  540  251</t>
  </si>
  <si>
    <t>Подпрограмма «Обеспечение безопасности на водных объектах»</t>
  </si>
  <si>
    <t xml:space="preserve">Мероприятия по предупреждению происшествий на водных объектах в рамках подпрограммы «Обеспечение безопасности на водных объектах» муниципальной программы Пролетарского сельского поселения «Защита населения и территории от чрезвычайных ситуаций, обеспечение пожарной безопасности и безопасности людей на водных объектах» </t>
  </si>
  <si>
    <t>951  0309  0332005  000  000</t>
  </si>
  <si>
    <t>951  0309  0332005  200  000</t>
  </si>
  <si>
    <t>951  0309  0332005  240  000</t>
  </si>
  <si>
    <t>951  0309  0332005  244  000</t>
  </si>
  <si>
    <t>951  0309  0332005  244  340</t>
  </si>
  <si>
    <t>951  0309  0332005  244  300</t>
  </si>
  <si>
    <t>Муниципальная программа Пролетарского сельского поселения «Развитие транспортной системы»</t>
  </si>
  <si>
    <t>951  0409  0400000  000  000</t>
  </si>
  <si>
    <t>Подпрограмма "Развитие транспортной инфраструктуры Пролетарского сельского поселения "</t>
  </si>
  <si>
    <t>951  0409  0410000  000  000</t>
  </si>
  <si>
    <t>951  0409  0412006  000  000</t>
  </si>
  <si>
    <t>951  0409  0412006  200  000</t>
  </si>
  <si>
    <t>951  0409  0412006  240  000</t>
  </si>
  <si>
    <t>951  0409  0412006  244  000</t>
  </si>
  <si>
    <t>951  0409  0412006  244  200</t>
  </si>
  <si>
    <t>951  0409  0412006  244  220</t>
  </si>
  <si>
    <t>951  0309  0330000  000  000</t>
  </si>
  <si>
    <t>951  0409  0412006  244  225</t>
  </si>
  <si>
    <t>951  0409  0412014  000  000</t>
  </si>
  <si>
    <t>951  0409  0412014  200  000</t>
  </si>
  <si>
    <t>951  0409  0412014  240  000</t>
  </si>
  <si>
    <t>951  0409  0412014  244  000</t>
  </si>
  <si>
    <t>951  0409  0412014  244  200</t>
  </si>
  <si>
    <t>951  0409  0412014  244  220</t>
  </si>
  <si>
    <t>951  0409  0412014  244  225</t>
  </si>
  <si>
    <t>951  0409  0417351  000  000</t>
  </si>
  <si>
    <t>951  0409  0417351  200  000</t>
  </si>
  <si>
    <t>951  0409  0417351  240  000</t>
  </si>
  <si>
    <t>951  0409  0417351  244  000</t>
  </si>
  <si>
    <t>951  0409  0417351  244  200</t>
  </si>
  <si>
    <t>951  0409  0417351  244  220</t>
  </si>
  <si>
    <t>951  0409  0417351  244  225</t>
  </si>
  <si>
    <t>Подпрограмма «Благоустройство территории Пролетарского сельского поселения»</t>
  </si>
  <si>
    <t>951  0503  0520000  000  000</t>
  </si>
  <si>
    <t xml:space="preserve">Мероприятия по организации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</si>
  <si>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951  0503  0522008  000  000</t>
  </si>
  <si>
    <t>951  0503  0522008  200  000</t>
  </si>
  <si>
    <t>951  0503  0522008  240  000</t>
  </si>
  <si>
    <t>951  0503  0522008  244  000</t>
  </si>
  <si>
    <t>951  0503  0522008  244  200</t>
  </si>
  <si>
    <t>951  0503  0522008  244  220</t>
  </si>
  <si>
    <t>951  0503  0522008  244  223</t>
  </si>
  <si>
    <t>Мероприятия по техническому обслуживанию линий уличного освещения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</si>
  <si>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951  0503  0522009  000  000</t>
  </si>
  <si>
    <t>951  0503  0522009  200  000</t>
  </si>
  <si>
    <t>951  0503  0522009  240  000</t>
  </si>
  <si>
    <t>951  0503  0522009  244  000</t>
  </si>
  <si>
    <t>951  0503  0522009  244  200</t>
  </si>
  <si>
    <t>951  0503  0522009  244  220</t>
  </si>
  <si>
    <t>951  0503  0522009  244  225</t>
  </si>
  <si>
    <t xml:space="preserve">Мероприятия по содержанию и ремонту объектов благоустройства и мест общего пользования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 </t>
  </si>
  <si>
    <t>951  0503  0522010  000  000</t>
  </si>
  <si>
    <t>951  0503  0522010  200  000</t>
  </si>
  <si>
    <t>951  0503  0522010  240  000</t>
  </si>
  <si>
    <t>951  0503  0522010  244  000</t>
  </si>
  <si>
    <t>951  0503  0522010  244  200</t>
  </si>
  <si>
    <t>951  0503  0522010  244  220</t>
  </si>
  <si>
    <t>951  0503  0522010  244  225</t>
  </si>
  <si>
    <t>951  0503  0522010  244  226</t>
  </si>
  <si>
    <t>951  0503  0522010  244  290</t>
  </si>
  <si>
    <t>951  0503  0522010  244  300</t>
  </si>
  <si>
    <t>951  0503  0522010  244  340</t>
  </si>
  <si>
    <t>Муниципальная программа Пролетарского сельского поселения «Развитие культуры»</t>
  </si>
  <si>
    <t>951  0801  0600000  000  000</t>
  </si>
  <si>
    <t>Подпрограмма «Развитие библиотечного дела»</t>
  </si>
  <si>
    <t xml:space="preserve">Расходы на обеспечение деятельности (оказание услуг) муниципальных учреждений Пролетарского сельского поселения в рамках подпрограммы «Развитие библиотечного дела» муниципальной программы Пролетарского сельского поселения «Развитие культуры» </t>
  </si>
  <si>
    <t>951  0801  0610000  000  000</t>
  </si>
  <si>
    <t>951  0801  0610059  000  000</t>
  </si>
  <si>
    <t>Предоставление субсидий бюджетным, автономным
учреждениям и иным некоммерческим организациям</t>
  </si>
  <si>
    <t>951  0801  0610059  600  000</t>
  </si>
  <si>
    <t>951  0801  0610059  610  000</t>
  </si>
  <si>
    <t xml:space="preserve">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</si>
  <si>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951  0801  0610059  611  000</t>
  </si>
  <si>
    <t>951  0801  0610059  611  200</t>
  </si>
  <si>
    <t>951  0801  0610059  611  240</t>
  </si>
  <si>
    <t xml:space="preserve">Безвозмездные перечисления государственным
и муниципальным организациям
</t>
  </si>
  <si>
    <t>951  0801  0610059  611  241</t>
  </si>
  <si>
    <t>Подпрограмма «Развитие культурно-досуговой деятельности»</t>
  </si>
  <si>
    <t>951  0801  0620000  000  000</t>
  </si>
  <si>
    <t>Расходы на обеспечение деятельности (оказание услуг) муниципальных учреждений Пролетарского сельского поселения в рамках подпрограммы «Развитие культурно-досуговой деятельности» муниципальной программы Пролетарского сельского поселения «Развитие культуры»</t>
  </si>
  <si>
    <t>951  0801  0620059  000  000</t>
  </si>
  <si>
    <t>951  0801  0620059  600  000</t>
  </si>
  <si>
    <t>951  0801  0620059  610  000</t>
  </si>
  <si>
    <t>951  0801  0620059  611  000</t>
  </si>
  <si>
    <t>951  0801  0620059  611  200</t>
  </si>
  <si>
    <t>951  0801  0620059  611  240</t>
  </si>
  <si>
    <t>951  0801  0620059  611  241</t>
  </si>
  <si>
    <t>951  1006  0200000  000  000</t>
  </si>
  <si>
    <t>Подпрограмма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t>
  </si>
  <si>
    <t>951  1006  0231002  300  000</t>
  </si>
  <si>
    <t>Муниципальная программа Пролетарского сельского поселения «Развитие физической культуры и спорта»</t>
  </si>
  <si>
    <t>951  1102  0700000  000  000</t>
  </si>
  <si>
    <t xml:space="preserve">Подпрограмма «Развитие спортивной   и физкультурно-оздоровительной деятельности» </t>
  </si>
  <si>
    <t>951  1102  0710000  000  000</t>
  </si>
  <si>
    <t xml:space="preserve">Мероприятия по развитию физической культуры и спорта в Пролетарском сельском поселении в рамках подпрограммы «Развитие спортивной   и физкультурно-оздоровительной деятельности» муниципальной программы Пролетарского сельского поселения «Развитие физической культуры и спорта» </t>
  </si>
  <si>
    <t>951  1102  0712013  000  000</t>
  </si>
  <si>
    <t>951  1102  0712013  200  000</t>
  </si>
  <si>
    <t>951  1102  0712013  240  000</t>
  </si>
  <si>
    <t>951  1102  0712013  244  000</t>
  </si>
  <si>
    <t>951  1102  0712013  244  200</t>
  </si>
  <si>
    <t>951  1102  0712013  244  290</t>
  </si>
  <si>
    <t>источники внутреннего финансирования бюджета из них:</t>
  </si>
  <si>
    <t>Налог на доходы физических лиц с доходов, полученных физическими лицами в соответствии со статьей 228 Налогового кодекса Российской Федерации</t>
  </si>
  <si>
    <t>Периодичность: месячная</t>
  </si>
  <si>
    <t xml:space="preserve">Единица измерения: руб </t>
  </si>
  <si>
    <t>000 1 00 00000 00 0000 000</t>
  </si>
  <si>
    <t>000 1 01 00000 00 0000 000</t>
  </si>
  <si>
    <t>000 1 01 02000 01 0000 110</t>
  </si>
  <si>
    <t>000 1 01 02010 01 0000 110</t>
  </si>
  <si>
    <t>000 1 01 02030 01 0000 110</t>
  </si>
  <si>
    <t>000 1 03 00000 00 0000 000</t>
  </si>
  <si>
    <t>000 1 03 02000 01 0000 110</t>
  </si>
  <si>
    <t>000 1 03 02230 01 0000 110</t>
  </si>
  <si>
    <t>000 1 03 02240 01 0000 110</t>
  </si>
  <si>
    <t>000 1 03 02250 01 0000 110</t>
  </si>
  <si>
    <t>000 1 03 02260 01 0000 110</t>
  </si>
  <si>
    <t>000 1 05 00000 00 0000 000</t>
  </si>
  <si>
    <t>000 1 05 01000 00 0000 110</t>
  </si>
  <si>
    <t>Налог, взимаемый с налогоплательщиков, выбравших в качестве объекта налогообложения доходы</t>
  </si>
  <si>
    <t>000 1 05 01010 01 0000 110</t>
  </si>
  <si>
    <t>000 1 05 01011 01 0000 110</t>
  </si>
  <si>
    <t>000 1 05 01012 01 0000 110</t>
  </si>
  <si>
    <t>000 1 05 03000 01 0000 110</t>
  </si>
  <si>
    <t>000 1 05 03010 01 0000 110</t>
  </si>
  <si>
    <t>000 1 06 00000 00 0000 000</t>
  </si>
  <si>
    <t>000 1 06 01000 00 0000 110</t>
  </si>
  <si>
    <t>000 1 06 01030 10 0000 110</t>
  </si>
  <si>
    <t>000 1 06 06000 00 0000 110</t>
  </si>
  <si>
    <t>000 1 06 06010 00 0000 110</t>
  </si>
  <si>
    <t>000 1 06 06013 10 0000 110</t>
  </si>
  <si>
    <t>000 1 06 06020 00 0000 110</t>
  </si>
  <si>
    <t>000 1 06 06023 10 0000 110</t>
  </si>
  <si>
    <t>000 1 08 00000 00 0000 000</t>
  </si>
  <si>
    <t>000 1 08 04000 01 0000 110</t>
  </si>
  <si>
    <t>000 1 08 04020 01 0000 110</t>
  </si>
  <si>
    <t>000 1 09 00000 00 0000 000</t>
  </si>
  <si>
    <t>000 1 09 04000 00 0000 110</t>
  </si>
  <si>
    <t>000 1 09 04050 00 0000 110</t>
  </si>
  <si>
    <t>000 1 09 04053 10 0000 110</t>
  </si>
  <si>
    <t>000 1 11 00000 00 0000 000</t>
  </si>
  <si>
    <t>000 1 11 05000 00 0000 120</t>
  </si>
  <si>
    <t>000 1 11 05010 00 0000 120</t>
  </si>
  <si>
    <t>000 1 11 05013 10 0000 120</t>
  </si>
  <si>
    <t>Прочие доходы от использования имущества и прав, находящихся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</si>
  <si>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</si>
  <si>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</si>
  <si>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</si>
  <si>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000 1 11 09045 10 0000 120</t>
  </si>
  <si>
    <t>000 1 14 00000 00 0000 000</t>
  </si>
  <si>
    <t>000 1 14 06000 00 0000 430</t>
  </si>
  <si>
    <t>000 1 14 06010 00 0000 430</t>
  </si>
  <si>
    <t>000 1 16 00000 00 0000 000</t>
  </si>
  <si>
    <t>000 1 16 51000 02 0000 140</t>
  </si>
  <si>
    <t>000 1 16 51040 02 0000 140</t>
  </si>
  <si>
    <t>000 1 16 90000 00 0000 140</t>
  </si>
  <si>
    <t>000 1 16 90050 10 0000 140</t>
  </si>
  <si>
    <t>000 2 00 00000 00 0000 000</t>
  </si>
  <si>
    <t>000 2 02 00000 00 0000 000</t>
  </si>
  <si>
    <t>000 2 02 01000 00 0000 151</t>
  </si>
  <si>
    <t>000 2 02 01001 00 0000 151</t>
  </si>
  <si>
    <t>000 2 02 01001 10 0000 151</t>
  </si>
  <si>
    <t>000 2 02 03000 00 0000 151</t>
  </si>
  <si>
    <t>000 2 02 03015 00 0000 151</t>
  </si>
  <si>
    <t>000 2 02 03015 10 0000 151</t>
  </si>
  <si>
    <t>000 2 02 03024 00 0000 151</t>
  </si>
  <si>
    <t>000 2 02 03024 10 0000 151</t>
  </si>
  <si>
    <t>000 2 02 04000 00 0000 151</t>
  </si>
  <si>
    <t>000 2 02 04999 00 0000 151</t>
  </si>
  <si>
    <t>000 2 02 04999 10 0000 151</t>
  </si>
  <si>
    <t>Изменение остатков средств на счетах по учету средств бюджета</t>
  </si>
  <si>
    <t>Увеличение прочих остатков денежных средств бюджетов</t>
  </si>
  <si>
    <t>Увеличение прочих остатков денежных средств бюджетов поселений</t>
  </si>
  <si>
    <t>Уменьшение прочих остатков денежных средств бюджетов</t>
  </si>
  <si>
    <t>Уменьшение прочих остатков денежных средств бюджетов поселений</t>
  </si>
  <si>
    <t xml:space="preserve"> ОТЧЕТ ОБ ИСПОЛНЕНИИ БЮДЖЕТА</t>
  </si>
  <si>
    <t xml:space="preserve"> Руководитель __________________ А.Н.Бойцов</t>
  </si>
  <si>
    <t xml:space="preserve"> Форма по ОКУД</t>
  </si>
  <si>
    <t xml:space="preserve"> (подпись) (расшифровка подписи)</t>
  </si>
  <si>
    <t xml:space="preserve"> Дата</t>
  </si>
  <si>
    <t xml:space="preserve"> по ОКПО</t>
  </si>
  <si>
    <t>финансового органа Администрация Пролетарского сельского поселения</t>
  </si>
  <si>
    <t xml:space="preserve"> Глава по БК</t>
  </si>
  <si>
    <t>Наименование публично-правового образования Муниципальное образование "Пролетарское сельское поселение Красносулинского района"</t>
  </si>
  <si>
    <t>Доходы от продажи земельных участков, государственная собственность на которые не разграничена</t>
  </si>
  <si>
    <t>Доходы от продажи земельных участков, государственная собственность на которые не разграничена и которые расположены в границах поселений</t>
  </si>
  <si>
    <t xml:space="preserve">Источники финансирования дефицита бюджета - всего в том числе: </t>
  </si>
  <si>
    <t>источники внешнего финансирования бюджета из них:</t>
  </si>
  <si>
    <t>Руководитель финансово- __________________ Т.И.Воеводина</t>
  </si>
  <si>
    <t>экономической службы (подпись) (расшифровка подписи)</t>
  </si>
  <si>
    <t>Главный бухгалтер ________________ С.Н.Карасева</t>
  </si>
  <si>
    <t>"________" ________________________ 20 ___ г.</t>
  </si>
  <si>
    <t xml:space="preserve">Расходы на выплаты по оплате труда работников органа местного самоуправления Пролетарского сельского поселения в рамках обеспечения функционирования Главы Пролетарского сельского поселения </t>
  </si>
  <si>
    <t>Доходы от продажи земельных участков, находящихся в государственной и муниципальной собственности (за исключением земельных участков бюджетных и автономных учреждений)</t>
  </si>
  <si>
    <t>951  0104  0120019  244  221</t>
  </si>
  <si>
    <t>Увеличение стоимости основных средств</t>
  </si>
  <si>
    <t>951  0104  0120019  244  310</t>
  </si>
  <si>
    <t>951  0113  0128501  000  000</t>
  </si>
  <si>
    <t>951  0113  0128501  500  000</t>
  </si>
  <si>
    <t>951  0113  0128501  540  000</t>
  </si>
  <si>
    <t>951  0113  0128501  540  200</t>
  </si>
  <si>
    <t>951  0113  0128501  540  250</t>
  </si>
  <si>
    <t>951  0113  0128501  540  251</t>
  </si>
  <si>
    <t xml:space="preserve">Уплата налога на имущество организаций
и земельного налога
</t>
  </si>
  <si>
    <t>951  0113  0129999  851  000</t>
  </si>
  <si>
    <t>951  0113  0129999  851  200</t>
  </si>
  <si>
    <t>951  0113  0129999  851  290</t>
  </si>
  <si>
    <t xml:space="preserve">Уплата прочих налогов, сборов и иных платежей
</t>
  </si>
  <si>
    <t>951  0113  0129999  852  000</t>
  </si>
  <si>
    <t>951  0113  0129999  852  200</t>
  </si>
  <si>
    <t>951  0113  0129999  852  290</t>
  </si>
  <si>
    <t>Мероприятия по обеспечению доступа населения к информации о деятельности Администрации Пролетарского сельского поселения в рамках подпрограммы "Обеспечение реализации муниципальной программы Пролетарского сельского поселения "Муниципальная политика"</t>
  </si>
  <si>
    <t>951  0113  0222016  000  000</t>
  </si>
  <si>
    <t>951  0113  0222016  200  000</t>
  </si>
  <si>
    <t>951  0113  0222016  240  000</t>
  </si>
  <si>
    <t>951  0113  0222016  244  000</t>
  </si>
  <si>
    <t>951  0113  0222016  244  200</t>
  </si>
  <si>
    <t>951  0113  0222016  244  220</t>
  </si>
  <si>
    <t>951  0113  0222016  244  226</t>
  </si>
  <si>
    <t>Жилищное хозяйство</t>
  </si>
  <si>
    <t>951  0501  0000000  000  000</t>
  </si>
  <si>
    <t>951  0501  9900000  000  000</t>
  </si>
  <si>
    <t>951  0501  9990000  000  000</t>
  </si>
  <si>
    <t>Иные межбюджетные трансферты на погашение кредиторской задолженности в рамках непрограммных расходов органа местного самоуправления Пролетарского сельского поселения</t>
  </si>
  <si>
    <t>951  0501  9997107  000  000</t>
  </si>
  <si>
    <t>951  0501  9997107  800  000</t>
  </si>
  <si>
    <t xml:space="preserve">Субсидии юридическим лицам
(кроме некоммерческих организаций), индивидуальным
предпринимателям, физическим лицам
</t>
  </si>
  <si>
    <t>951  0501  9997107  810  000</t>
  </si>
  <si>
    <t>951  0501  9997107  810  200</t>
  </si>
  <si>
    <t>951  0501  9997107  810  240</t>
  </si>
  <si>
    <t xml:space="preserve">Безвозмездные перечисления организациям,
за исключением государственных и муниципальных организаций
</t>
  </si>
  <si>
    <t>951  0501  9997107  810  242</t>
  </si>
  <si>
    <t>Коммунальное хозяйство</t>
  </si>
  <si>
    <t>951  0502  0000000  000  000</t>
  </si>
  <si>
    <t>Муниципальная программа Пролетарского сельского поселения "Благоустройство территории  и жилищно-коммунальное хозяйство"</t>
  </si>
  <si>
    <t>951  0502  0500000  000  000</t>
  </si>
  <si>
    <t>Подпрограмма "Развитие жилищно-коммунального хозяйства Пролетарского сельского поселения"</t>
  </si>
  <si>
    <t>951  0502  0510000  000  000</t>
  </si>
  <si>
    <t>951  0502  0512017  244  226</t>
  </si>
  <si>
    <t>951  0502  0512017  244  220</t>
  </si>
  <si>
    <t>951  0502  0512017  244  200</t>
  </si>
  <si>
    <t>951  0502  0512017  244  000</t>
  </si>
  <si>
    <t>951  0502  0512017  240  000</t>
  </si>
  <si>
    <t>951  0502  0512017  200  000</t>
  </si>
  <si>
    <t>951  0502  0512017  000  000</t>
  </si>
  <si>
    <t>000 1 14 06013 10 0000 430</t>
  </si>
  <si>
    <t>951  0113  9990000  000  000</t>
  </si>
  <si>
    <t>951  0113  9992020  000  000</t>
  </si>
  <si>
    <t>951  0113  9992020  200  000</t>
  </si>
  <si>
    <t>951  0113  9992020  240  000</t>
  </si>
  <si>
    <t>951  0113  9992020  244  000</t>
  </si>
  <si>
    <t>951  0113  9992020  244  200</t>
  </si>
  <si>
    <t>951  0113  9992020  244  220</t>
  </si>
  <si>
    <t>951  0113  9992020  244  226</t>
  </si>
  <si>
    <t xml:space="preserve">Оценка муниципального имущества, признание прав и регулирование отношений по муниципальной собственности Пролетарского сельского поселения в рамках непрограммных расходов органа местного самоуправления Пролетарского сельского поселения  </t>
  </si>
  <si>
    <t xml:space="preserve">Уплата членских взносов в Ассоциацию «Совет муниципальных образований Ростовской области» по иным непрограммным расходам в рамках непрограммных расходов органа местного самоуправления Пролетарского сельского поселения </t>
  </si>
  <si>
    <t>951  0113  9992022  000  000</t>
  </si>
  <si>
    <t>951  0113  9992022  800  000</t>
  </si>
  <si>
    <t>951  0113  9992022  852  000</t>
  </si>
  <si>
    <t>951  0113  9992022  850  000</t>
  </si>
  <si>
    <t>951  0113  9992022  852  200</t>
  </si>
  <si>
    <t>951  0113  9992022  852  290</t>
  </si>
  <si>
    <t>951  0113  9999999  000  000</t>
  </si>
  <si>
    <t>951  0113  9999999  800  000</t>
  </si>
  <si>
    <t>951  0113  9999999  850  000</t>
  </si>
  <si>
    <t>951  0113  9999999  852  000</t>
  </si>
  <si>
    <t>951  0113  9999999  852  200</t>
  </si>
  <si>
    <t>951  0113  9999999  852  290</t>
  </si>
  <si>
    <t>951  0502  0512021  852  290</t>
  </si>
  <si>
    <t>Доходы от сдачи в аренду имущества, находящегося в оперативном управлении органов государственной власти, органов местного самоуправления, государственных внебюджетных фондов и созданных ими учреждений (за исключением имущества бюджетных и автономных учреждений)</t>
  </si>
  <si>
    <t>Доходы от сдачи в аренду имущества, находящегося в оперативном управлении органов управления поселений и созданных ими учреждений (за исключением имущества муниципальных бюджетных и автономных учреждений)</t>
  </si>
  <si>
    <t>000 1 11 05035 10 0000 120</t>
  </si>
  <si>
    <t>000 1 11 05030 00 0000 120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</si>
  <si>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</si>
  <si>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</si>
  <si>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60626445</t>
  </si>
  <si>
    <t>951  0113  9999999  200 000</t>
  </si>
  <si>
    <t>951  0113  9999999  240 000</t>
  </si>
  <si>
    <t>951  0501  0516809  630  242</t>
  </si>
  <si>
    <t>951  0501  0516809  630  240</t>
  </si>
  <si>
    <t>951  0501  0516809  630  200</t>
  </si>
  <si>
    <t>951  0501  0516809  630  000</t>
  </si>
  <si>
    <t>951  0501  0516809  600  000</t>
  </si>
  <si>
    <t>951  0501  0516809  000  000</t>
  </si>
  <si>
    <t xml:space="preserve">Межбюджетные трансферты, передаваемые бюджетам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t>
  </si>
  <si>
    <t>000 2 02 04081 00 0000 151</t>
  </si>
  <si>
    <t>000 2 02 04081 10 0000 151</t>
  </si>
  <si>
    <t>Расходы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по иным непрограммным мероприятиям в рамках непрограммных расходов органа местного самоуправления Пролетарского сельского поселения</t>
  </si>
  <si>
    <t>951  0113  9995224  000  000</t>
  </si>
  <si>
    <t>951  0113  9995224  244  000</t>
  </si>
  <si>
    <t>951  0113  9995224  244  200</t>
  </si>
  <si>
    <t>951  0113  9995224  244  220</t>
  </si>
  <si>
    <t>951  0113  9995224  244  226</t>
  </si>
  <si>
    <t>951  0113  9999999  244  290</t>
  </si>
  <si>
    <t>951  0113  9999999  244  200</t>
  </si>
  <si>
    <t>951  0113  9999999  244  000</t>
  </si>
  <si>
    <t>951  0309  9990000  000  000</t>
  </si>
  <si>
    <t>951  0309  9997111  000  000</t>
  </si>
  <si>
    <t>951  0309  9997111  244  000</t>
  </si>
  <si>
    <t>951  0309  9997111  244  200</t>
  </si>
  <si>
    <t>951  0309  9997111  244  220</t>
  </si>
  <si>
    <t>951  0309  9997111  244  226</t>
  </si>
  <si>
    <t>951  0501  0510000  000  000</t>
  </si>
  <si>
    <t>Мероприятия по благоустройству объектов благоустройства и мест общего пользования с целью создания комфортной среды проживания в рамках подпрограммы "Благоустройство территории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</si>
  <si>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951  0503  0522023  000  000</t>
  </si>
  <si>
    <t>951  0503  0522023  244  000</t>
  </si>
  <si>
    <t>951  0503  0522023  244  300</t>
  </si>
  <si>
    <t>951  0503  0522023  244  310</t>
  </si>
  <si>
    <t>951  1001  0000000  000  000</t>
  </si>
  <si>
    <t>Пенсионное обеспечение</t>
  </si>
  <si>
    <t>951  1001  0230000  000  000</t>
  </si>
  <si>
    <t>Расходы на  социальную поддержку  лиц, замещающих выборные муниципальные должности, муниципальных служащих в рамках подпрограммы «Социальная поддержка лиц из числа муниципальных служащих Пролетарского сельского поселения, имеющих право на получение единовременной выплаты при увольнении и на получение государственной пенсии за выслугу лет» муниципальной программы  Пролетарского сельского поселения "Муниципальная политика"</t>
  </si>
  <si>
    <t>Иные пенсии, социальные доплаты к пенсиям</t>
  </si>
  <si>
    <t>951  1001  0231002  000  000</t>
  </si>
  <si>
    <t>951  1001  0231002  312  000</t>
  </si>
  <si>
    <t>951  1001  0231002  312  200</t>
  </si>
  <si>
    <t>951  1001  0231002  312  260</t>
  </si>
  <si>
    <t>951  1001  0231002  312  263</t>
  </si>
  <si>
    <t>Подпрограмма "Развитие материальной и технической базы"</t>
  </si>
  <si>
    <t>951  1102  0720000  000  000</t>
  </si>
  <si>
    <t>Мероприятия по развитию материальной и спортивной базы в Пролетарском сельском поселении в рамка подпрограммы "Развитие материальной и технической базы" муниципальной программы Пролетарского сельского поселения "Развитие физической культуры и спорта"</t>
  </si>
  <si>
    <t>951  1102  0722012  000  000</t>
  </si>
  <si>
    <t>951  1102  0722012  244  000</t>
  </si>
  <si>
    <t>951  1102  0722012  244  300</t>
  </si>
  <si>
    <t>951  1102  0722012  244  340</t>
  </si>
  <si>
    <t xml:space="preserve">Реализация направления расходов в рамках непрограммных расходов органа местного самоуправления Пролетарского  сельского поселения  </t>
  </si>
  <si>
    <t>Иные межбюджетные трансферты в соответствие с распоряжение Правительства РФ от 21 июня 2014 №1109-р в рамках непрограммных расходов органа местного самоуправления Пролетарского сельского поселения</t>
  </si>
  <si>
    <t>Субсидии некоммерческим организациям (за исключением государственных (муниципальных) учреждений)</t>
  </si>
  <si>
    <t>Мероприятия по разработке схемы газоснабжения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</si>
  <si>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Подпрограмма «Развитие муниципального управления и муниципальной службы в Пролетарском сельском поселении, дополнительное профессиональное образование лиц, занятых в системе местного самоуправления"</t>
  </si>
  <si>
    <t>Расходы на ремонт и содержание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t>
  </si>
  <si>
    <t>951  0412  9990000  000  000</t>
  </si>
  <si>
    <t>Другие вопросы в области национальной экономики</t>
  </si>
  <si>
    <t>951  0412  0000000  000  000</t>
  </si>
  <si>
    <t>Определение границ населенных пунктов Пролетарского сельского поселения в рамках 
непрограммных расходов органа местного самоуправления Пролетарского сельского поселения</t>
  </si>
  <si>
    <t>951  0412  9992025  000  000</t>
  </si>
  <si>
    <t>951  0412  9992025  244  000</t>
  </si>
  <si>
    <t>951  0412  9992025  244  200</t>
  </si>
  <si>
    <t>951  0412  9992025  244  220</t>
  </si>
  <si>
    <t>951  0412  9992025  244  226</t>
  </si>
  <si>
    <t>Мероприятия по газификации с. Прохоровка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</si>
  <si>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951  0502  0512024  000  000</t>
  </si>
  <si>
    <t>951  0502  0512024  244  000</t>
  </si>
  <si>
    <t>951  0502  0512024  244  200</t>
  </si>
  <si>
    <t>951  0502  0512024  244  220</t>
  </si>
  <si>
    <t>951  0502  0512024  244  226</t>
  </si>
  <si>
    <t>Прочая закупка товаров, работ и услуг для обеспечения государственных (муниципальных) нужд</t>
  </si>
  <si>
    <t>Расходы за счет резервного фонда Правительства Ростовской области по иным непрограммным мероприятиям в рамках  непрограммных расходов органа местного самоуправления Пролетарского сельского поселения</t>
  </si>
  <si>
    <t>951  0503  9999010  244  310</t>
  </si>
  <si>
    <t>951  0503  9999010  244  300</t>
  </si>
  <si>
    <t>951  0503  9999010  244  000</t>
  </si>
  <si>
    <t>951  0503  9999010  000  000</t>
  </si>
  <si>
    <t>951  0503  9990000  000  000</t>
  </si>
  <si>
    <t>Межбюджетные трансферты, передаваемые бюджетам поселений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t>
  </si>
  <si>
    <t>Земельный налог, взимаемый по ставкам, установленным в соответствии с подпунктом 1 пункта 1 статьи 394 Налогового кодекса РФ</t>
  </si>
  <si>
    <t>Земельный налог, взимаемый по ставкам, установленным в соответствии с подпунктом 2 пункта 1 статьи 394 Налогового кодекса РФ</t>
  </si>
  <si>
    <t>Иные выплаты персоналу государственных (муниципальных) органов, за исключением фонда оплаты труда</t>
  </si>
  <si>
    <t xml:space="preserve"> на 1 января 2015 г.</t>
  </si>
  <si>
    <t>01.01.2015</t>
  </si>
  <si>
    <t xml:space="preserve"> по ОКТМО</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</si>
  <si>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осуществляется в соответствии со статьями 227, 227.1 и 228 Налогового кодекса Российской Федерации</t>
  </si>
  <si>
    <t>Доходы от уплаты акцизов на моторные масла для дизельных и (или) карбюраторных (инжекторных) двигателей, подлежащих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</si>
  <si>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Подпрограмма «Нормативно-методическое обеспечение и организация бюджетного процесса»</t>
  </si>
  <si>
    <t>Расходы за счет резервного фонда Администрации Пролетарского сельского поселения на финансовое обеспечение мероприятий по временному социально-бытовому обустройству лиц, вынужденно покинувших территорию Украины и находящихся в пунктах временного размещения, по иным непрограммным мероприятиям в рамках непрограммных расходов органа местного самоуправления Пролетарского сельского поселения</t>
  </si>
  <si>
    <t>951  0309  9999030  000  000</t>
  </si>
  <si>
    <t>951  0309  9999030  244  000</t>
  </si>
  <si>
    <t>951  0309  9999030  244  200</t>
  </si>
  <si>
    <t>951  0309  9999030  244  220</t>
  </si>
  <si>
    <t>951  0309  9999030  244  226</t>
  </si>
  <si>
    <t xml:space="preserve">Мероприятия по ремонту и содержанию автомобильных дорог общего пользования местного значения и искусственных сооружений на них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</si>
  <si>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 xml:space="preserve">Софинансирование  расходов на ремонт и  содержание автомобильных дорог общего пользования местного значения в рамках подпрограммы "Развитие транспортной инфраструктуры Пролетарского сельского поселения» муниципальной программы Пролетарского сельского поселения «Развитие транспортной системы» </t>
  </si>
  <si>
    <t>Расходы на уплату взносов на капитальный ремонт общего имущества многоквартирных домов в рамках подпрограммы «Развитие жилищно-коммунального хозяйства Пролетарского сельского поселения» муниципальной программы Пролетарского сельского поселения «Благоустройство территории и жилищно-коммунальное хозяйство»</t>
  </si>
  <si>
    <t xml:space="preserve">Фонд оплаты труда государственных(муниципальных) органов и взносы по обязательному социальному страхованию
</t>
  </si>
</sst>
</file>

<file path=xl/styles.xml><?xml version="1.0" encoding="utf-8"?>
<styleSheet xmlns="http://schemas.openxmlformats.org/spreadsheetml/2006/main">
  <fonts count="12">
    <font>
      <sz val="10"/>
      <name val="Arial Cyr"/>
      <charset val="204"/>
    </font>
    <font>
      <sz val="8"/>
      <name val="Arial Cyr"/>
      <charset val="204"/>
    </font>
    <font>
      <sz val="11"/>
      <color theme="1"/>
      <name val="Calibri"/>
      <family val="2"/>
      <charset val="204"/>
      <scheme val="minor"/>
    </font>
    <font>
      <sz val="8"/>
      <color theme="1"/>
      <name val="Calibri"/>
      <family val="2"/>
      <charset val="204"/>
      <scheme val="minor"/>
    </font>
    <font>
      <sz val="8"/>
      <name val="Times New Roman"/>
      <family val="1"/>
      <charset val="204"/>
    </font>
    <font>
      <sz val="8"/>
      <color rgb="FF000000"/>
      <name val="Times New Roman"/>
      <family val="1"/>
      <charset val="204"/>
    </font>
    <font>
      <sz val="8"/>
      <color theme="1"/>
      <name val="Times New Roman"/>
      <family val="1"/>
      <charset val="204"/>
    </font>
    <font>
      <b/>
      <sz val="8"/>
      <name val="Times New Roman"/>
      <family val="1"/>
      <charset val="204"/>
    </font>
    <font>
      <b/>
      <sz val="12"/>
      <name val="Times New Roman"/>
      <family val="1"/>
      <charset val="204"/>
    </font>
    <font>
      <sz val="10"/>
      <color rgb="FF000000"/>
      <name val="Times New Roman"/>
      <family val="1"/>
      <charset val="204"/>
    </font>
    <font>
      <b/>
      <sz val="10"/>
      <color rgb="FF000000"/>
      <name val="Times New Roman"/>
      <family val="1"/>
      <charset val="204"/>
    </font>
    <font>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3" fillId="0" borderId="0"/>
    <xf numFmtId="0" fontId="3" fillId="0" borderId="0"/>
    <xf numFmtId="0" fontId="3" fillId="0" borderId="0"/>
  </cellStyleXfs>
  <cellXfs count="135">
    <xf numFmtId="0" fontId="0" fillId="0" borderId="0" xfId="0"/>
    <xf numFmtId="0" fontId="4" fillId="0" borderId="1" xfId="0" applyFont="1" applyBorder="1" applyAlignment="1">
      <alignment horizontal="center"/>
    </xf>
    <xf numFmtId="0" fontId="4" fillId="0" borderId="0" xfId="0" applyFont="1" applyAlignment="1">
      <alignment horizontal="left"/>
    </xf>
    <xf numFmtId="49" fontId="4" fillId="0" borderId="9" xfId="0" applyNumberFormat="1" applyFont="1" applyBorder="1" applyAlignment="1">
      <alignment horizontal="centerContinuous"/>
    </xf>
    <xf numFmtId="0" fontId="4" fillId="0" borderId="0" xfId="0" applyFont="1" applyAlignment="1">
      <alignment horizontal="centerContinuous"/>
    </xf>
    <xf numFmtId="49" fontId="4" fillId="0" borderId="5" xfId="0" applyNumberFormat="1" applyFont="1" applyBorder="1" applyAlignment="1">
      <alignment horizontal="center"/>
    </xf>
    <xf numFmtId="49" fontId="4" fillId="0" borderId="0" xfId="0" applyNumberFormat="1" applyFont="1"/>
    <xf numFmtId="49" fontId="4" fillId="0" borderId="12" xfId="0" applyNumberFormat="1" applyFont="1" applyBorder="1" applyAlignment="1">
      <alignment horizontal="center"/>
    </xf>
    <xf numFmtId="0" fontId="4" fillId="0" borderId="0" xfId="0" applyFont="1" applyAlignment="1"/>
    <xf numFmtId="49" fontId="4" fillId="0" borderId="5" xfId="0" applyNumberFormat="1" applyFont="1" applyBorder="1" applyAlignment="1">
      <alignment horizontal="centerContinuous"/>
    </xf>
    <xf numFmtId="49" fontId="4" fillId="0" borderId="6" xfId="0" applyNumberFormat="1" applyFont="1" applyBorder="1" applyAlignment="1">
      <alignment horizontal="centerContinuous"/>
    </xf>
    <xf numFmtId="49" fontId="4" fillId="0" borderId="0" xfId="0" applyNumberFormat="1" applyFont="1" applyBorder="1" applyAlignment="1">
      <alignment horizontal="centerContinuous"/>
    </xf>
    <xf numFmtId="0" fontId="4" fillId="0" borderId="10" xfId="0" applyFont="1" applyBorder="1" applyAlignment="1">
      <alignment horizontal="left"/>
    </xf>
    <xf numFmtId="0" fontId="4" fillId="0" borderId="8" xfId="0" applyFont="1" applyBorder="1" applyAlignment="1">
      <alignment horizontal="center"/>
    </xf>
    <xf numFmtId="0" fontId="4" fillId="0" borderId="10" xfId="0" applyFont="1" applyBorder="1" applyAlignment="1">
      <alignment horizontal="center"/>
    </xf>
    <xf numFmtId="49" fontId="4" fillId="0" borderId="10" xfId="0" applyNumberFormat="1" applyFont="1" applyBorder="1" applyAlignment="1">
      <alignment horizontal="center" vertical="center"/>
    </xf>
    <xf numFmtId="0" fontId="4" fillId="0" borderId="2" xfId="0" applyFont="1" applyBorder="1" applyAlignment="1">
      <alignment horizontal="center"/>
    </xf>
    <xf numFmtId="0" fontId="4" fillId="0" borderId="3" xfId="0" applyFont="1" applyBorder="1" applyAlignment="1">
      <alignment horizontal="center"/>
    </xf>
    <xf numFmtId="49" fontId="4" fillId="0" borderId="2" xfId="0" applyNumberFormat="1" applyFont="1" applyBorder="1" applyAlignment="1">
      <alignment horizontal="center" vertical="center"/>
    </xf>
    <xf numFmtId="0" fontId="4" fillId="0" borderId="2" xfId="0" applyFont="1" applyBorder="1" applyAlignment="1">
      <alignment horizontal="left"/>
    </xf>
    <xf numFmtId="0" fontId="4" fillId="0" borderId="11" xfId="0" applyFont="1" applyBorder="1" applyAlignment="1">
      <alignment horizontal="center" vertical="center"/>
    </xf>
    <xf numFmtId="49" fontId="4" fillId="0" borderId="11" xfId="0" applyNumberFormat="1" applyFont="1" applyBorder="1" applyAlignment="1">
      <alignment horizontal="center" vertical="center"/>
    </xf>
    <xf numFmtId="49" fontId="6" fillId="0" borderId="11" xfId="2" applyNumberFormat="1" applyFont="1" applyBorder="1"/>
    <xf numFmtId="4" fontId="6" fillId="0" borderId="11" xfId="2" applyNumberFormat="1" applyFont="1" applyBorder="1" applyAlignment="1">
      <alignment horizontal="right"/>
    </xf>
    <xf numFmtId="4" fontId="6" fillId="0" borderId="11" xfId="3" applyNumberFormat="1" applyFont="1" applyBorder="1" applyAlignment="1">
      <alignment horizontal="right"/>
    </xf>
    <xf numFmtId="4" fontId="4" fillId="0" borderId="11" xfId="0" applyNumberFormat="1" applyFont="1" applyBorder="1" applyAlignment="1">
      <alignment horizontal="right"/>
    </xf>
    <xf numFmtId="0" fontId="4" fillId="0" borderId="0" xfId="0" applyFont="1" applyBorder="1" applyAlignment="1">
      <alignment wrapText="1"/>
    </xf>
    <xf numFmtId="49" fontId="4" fillId="0" borderId="0" xfId="0" applyNumberFormat="1" applyFont="1" applyBorder="1" applyAlignment="1">
      <alignment wrapText="1"/>
    </xf>
    <xf numFmtId="49" fontId="4" fillId="0" borderId="0" xfId="0" applyNumberFormat="1" applyFont="1" applyBorder="1" applyAlignment="1">
      <alignment horizontal="center"/>
    </xf>
    <xf numFmtId="49" fontId="4" fillId="0" borderId="0" xfId="0" applyNumberFormat="1" applyFont="1" applyBorder="1"/>
    <xf numFmtId="0" fontId="4" fillId="0" borderId="0" xfId="0" applyFont="1" applyBorder="1" applyAlignment="1">
      <alignment horizontal="left"/>
    </xf>
    <xf numFmtId="49" fontId="4" fillId="0" borderId="0" xfId="0" applyNumberFormat="1" applyFont="1" applyBorder="1" applyAlignment="1">
      <alignment horizontal="left"/>
    </xf>
    <xf numFmtId="0" fontId="4" fillId="0" borderId="0" xfId="0" applyFont="1" applyBorder="1" applyAlignment="1">
      <alignment horizontal="center"/>
    </xf>
    <xf numFmtId="49" fontId="4" fillId="0" borderId="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4" xfId="0" applyNumberFormat="1" applyFont="1" applyBorder="1" applyAlignment="1">
      <alignment horizontal="left" vertical="center" wrapText="1"/>
    </xf>
    <xf numFmtId="4" fontId="4" fillId="0" borderId="11" xfId="0" applyNumberFormat="1" applyFont="1" applyBorder="1" applyAlignment="1">
      <alignment horizontal="right" wrapText="1"/>
    </xf>
    <xf numFmtId="4" fontId="4" fillId="0" borderId="11" xfId="0" applyNumberFormat="1" applyFont="1" applyBorder="1" applyAlignment="1">
      <alignment horizontal="center"/>
    </xf>
    <xf numFmtId="0" fontId="4" fillId="0" borderId="15" xfId="0" applyFont="1" applyBorder="1" applyAlignment="1">
      <alignment horizontal="left" wrapText="1"/>
    </xf>
    <xf numFmtId="0" fontId="4" fillId="0" borderId="11" xfId="0" applyNumberFormat="1" applyFont="1" applyBorder="1" applyAlignment="1">
      <alignment horizontal="center"/>
    </xf>
    <xf numFmtId="0" fontId="4" fillId="0" borderId="0" xfId="0" applyNumberFormat="1" applyFont="1" applyBorder="1" applyAlignment="1">
      <alignment horizontal="left" vertical="center" wrapText="1"/>
    </xf>
    <xf numFmtId="49" fontId="4" fillId="0" borderId="0" xfId="0" applyNumberFormat="1" applyFont="1" applyBorder="1" applyAlignment="1">
      <alignment horizontal="center" wrapText="1"/>
    </xf>
    <xf numFmtId="0" fontId="4" fillId="0" borderId="0" xfId="0" applyFont="1" applyBorder="1" applyAlignment="1">
      <alignment horizontal="left" wrapText="1"/>
    </xf>
    <xf numFmtId="0" fontId="4" fillId="0" borderId="0" xfId="0" applyFont="1"/>
    <xf numFmtId="0" fontId="7" fillId="0" borderId="0" xfId="0" applyFont="1" applyAlignment="1">
      <alignment horizontal="centerContinuous"/>
    </xf>
    <xf numFmtId="0" fontId="7" fillId="0" borderId="0" xfId="0" applyFont="1" applyBorder="1" applyAlignment="1"/>
    <xf numFmtId="0" fontId="4" fillId="0" borderId="4" xfId="0" applyFont="1" applyBorder="1" applyAlignment="1">
      <alignment horizontal="left"/>
    </xf>
    <xf numFmtId="0" fontId="4" fillId="0" borderId="4" xfId="0" applyFont="1" applyBorder="1" applyAlignment="1"/>
    <xf numFmtId="49" fontId="4" fillId="0" borderId="4" xfId="0" applyNumberFormat="1" applyFont="1" applyBorder="1"/>
    <xf numFmtId="0" fontId="4" fillId="0" borderId="4" xfId="0" applyFont="1" applyBorder="1"/>
    <xf numFmtId="49" fontId="4" fillId="0" borderId="4" xfId="0" applyNumberFormat="1" applyFont="1" applyBorder="1" applyAlignment="1">
      <alignment horizontal="left"/>
    </xf>
    <xf numFmtId="0" fontId="8" fillId="0" borderId="0" xfId="0" applyFont="1" applyBorder="1" applyAlignment="1"/>
    <xf numFmtId="0" fontId="4" fillId="0" borderId="0" xfId="0" applyFont="1" applyBorder="1" applyAlignment="1"/>
    <xf numFmtId="0" fontId="4" fillId="0" borderId="0" xfId="0" applyFont="1" applyAlignment="1">
      <alignment vertical="distributed" wrapText="1"/>
    </xf>
    <xf numFmtId="0" fontId="4" fillId="0" borderId="0" xfId="0" applyFont="1" applyBorder="1" applyAlignment="1">
      <alignment vertical="distributed" wrapText="1"/>
    </xf>
    <xf numFmtId="0" fontId="4" fillId="2" borderId="0" xfId="0" applyFont="1" applyFill="1"/>
    <xf numFmtId="49" fontId="6" fillId="0" borderId="11" xfId="2" applyNumberFormat="1" applyFont="1" applyBorder="1" applyAlignment="1">
      <alignment horizontal="center"/>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49" fontId="4" fillId="0" borderId="11" xfId="0" applyNumberFormat="1" applyFont="1" applyBorder="1" applyAlignment="1">
      <alignment horizontal="center"/>
    </xf>
    <xf numFmtId="49" fontId="4" fillId="0" borderId="16" xfId="0" applyNumberFormat="1" applyFont="1" applyBorder="1" applyAlignment="1">
      <alignment horizontal="center" wrapText="1"/>
    </xf>
    <xf numFmtId="49" fontId="4" fillId="0" borderId="17" xfId="0" applyNumberFormat="1" applyFont="1" applyBorder="1" applyAlignment="1">
      <alignment horizontal="center" wrapText="1"/>
    </xf>
    <xf numFmtId="4" fontId="4" fillId="0" borderId="17" xfId="0" applyNumberFormat="1" applyFont="1" applyBorder="1" applyAlignment="1">
      <alignment horizontal="center"/>
    </xf>
    <xf numFmtId="49" fontId="4" fillId="0" borderId="18" xfId="0" applyNumberFormat="1" applyFont="1" applyBorder="1" applyAlignment="1">
      <alignment horizontal="center" wrapText="1"/>
    </xf>
    <xf numFmtId="49" fontId="4" fillId="0" borderId="18" xfId="0" applyNumberFormat="1" applyFont="1" applyBorder="1" applyAlignment="1">
      <alignment horizontal="center"/>
    </xf>
    <xf numFmtId="49" fontId="4" fillId="0" borderId="19" xfId="0" applyNumberFormat="1" applyFont="1" applyBorder="1" applyAlignment="1">
      <alignment horizontal="center"/>
    </xf>
    <xf numFmtId="0" fontId="4" fillId="0" borderId="1" xfId="0" applyNumberFormat="1" applyFont="1" applyBorder="1" applyAlignment="1">
      <alignment horizontal="center"/>
    </xf>
    <xf numFmtId="4" fontId="4" fillId="0" borderId="1" xfId="0" applyNumberFormat="1" applyFont="1" applyBorder="1" applyAlignment="1">
      <alignment horizontal="right" wrapText="1"/>
    </xf>
    <xf numFmtId="49" fontId="4" fillId="0" borderId="1" xfId="0" applyNumberFormat="1" applyFont="1" applyBorder="1" applyAlignment="1">
      <alignment horizontal="center"/>
    </xf>
    <xf numFmtId="4" fontId="4" fillId="0" borderId="11" xfId="0" applyNumberFormat="1" applyFont="1" applyBorder="1" applyAlignment="1">
      <alignment horizontal="right"/>
    </xf>
    <xf numFmtId="49" fontId="4" fillId="0" borderId="11" xfId="0" applyNumberFormat="1" applyFont="1" applyBorder="1" applyAlignment="1">
      <alignment horizontal="center"/>
    </xf>
    <xf numFmtId="0" fontId="4" fillId="0" borderId="0" xfId="0" applyFont="1" applyFill="1"/>
    <xf numFmtId="49" fontId="4" fillId="0" borderId="0" xfId="0" applyNumberFormat="1" applyFont="1" applyFill="1" applyBorder="1"/>
    <xf numFmtId="49" fontId="4" fillId="0" borderId="0" xfId="0" applyNumberFormat="1" applyFont="1" applyFill="1"/>
    <xf numFmtId="4" fontId="4" fillId="0" borderId="17" xfId="0" applyNumberFormat="1" applyFont="1" applyBorder="1" applyAlignment="1">
      <alignment horizontal="center" wrapText="1"/>
    </xf>
    <xf numFmtId="4" fontId="4" fillId="0" borderId="11" xfId="0" applyNumberFormat="1" applyFont="1" applyBorder="1" applyAlignment="1">
      <alignment horizontal="center" wrapText="1"/>
    </xf>
    <xf numFmtId="4" fontId="4" fillId="2" borderId="11" xfId="0" applyNumberFormat="1" applyFont="1" applyFill="1" applyBorder="1" applyAlignment="1">
      <alignment horizontal="center"/>
    </xf>
    <xf numFmtId="4" fontId="4" fillId="2" borderId="1" xfId="0" applyNumberFormat="1" applyFont="1" applyFill="1" applyBorder="1" applyAlignment="1">
      <alignment horizontal="center"/>
    </xf>
    <xf numFmtId="0" fontId="6" fillId="0" borderId="11" xfId="2" applyNumberFormat="1" applyFont="1" applyBorder="1" applyAlignment="1">
      <alignment horizontal="justify" vertical="top" wrapText="1"/>
    </xf>
    <xf numFmtId="49" fontId="6" fillId="0" borderId="11" xfId="2" applyNumberFormat="1" applyFont="1" applyBorder="1" applyAlignment="1">
      <alignment horizontal="justify" vertical="top" wrapText="1"/>
    </xf>
    <xf numFmtId="0" fontId="4" fillId="0" borderId="10" xfId="0" applyNumberFormat="1" applyFont="1" applyBorder="1" applyAlignment="1">
      <alignment horizontal="justify" vertical="top" wrapText="1"/>
    </xf>
    <xf numFmtId="0" fontId="4" fillId="0" borderId="7" xfId="0" applyNumberFormat="1" applyFont="1" applyBorder="1" applyAlignment="1">
      <alignment horizontal="justify" vertical="top" wrapText="1"/>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4" fontId="4" fillId="0" borderId="11" xfId="0" applyNumberFormat="1" applyFont="1" applyBorder="1" applyAlignment="1">
      <alignment horizontal="right"/>
    </xf>
    <xf numFmtId="0" fontId="6" fillId="0" borderId="11" xfId="2" applyNumberFormat="1" applyFont="1" applyBorder="1" applyAlignment="1">
      <alignment horizontal="justify" vertical="distributed" wrapText="1"/>
    </xf>
    <xf numFmtId="0" fontId="9" fillId="0" borderId="11" xfId="0" applyFont="1" applyBorder="1" applyAlignment="1">
      <alignment vertical="distributed" wrapText="1"/>
    </xf>
    <xf numFmtId="0" fontId="9" fillId="0" borderId="11" xfId="0" applyFont="1" applyBorder="1" applyAlignment="1">
      <alignment horizontal="center" wrapText="1"/>
    </xf>
    <xf numFmtId="0" fontId="9" fillId="0" borderId="11" xfId="0" applyFont="1" applyFill="1" applyBorder="1" applyAlignment="1">
      <alignment horizontal="center" wrapText="1"/>
    </xf>
    <xf numFmtId="0" fontId="9" fillId="0" borderId="11" xfId="0" applyFont="1" applyBorder="1" applyAlignment="1">
      <alignment horizontal="center" vertical="distributed" wrapText="1"/>
    </xf>
    <xf numFmtId="0" fontId="9" fillId="0" borderId="11" xfId="0" applyFont="1" applyBorder="1" applyAlignment="1">
      <alignment horizontal="center"/>
    </xf>
    <xf numFmtId="0" fontId="9" fillId="0" borderId="11" xfId="0" applyFont="1" applyFill="1" applyBorder="1" applyAlignment="1">
      <alignment horizontal="center"/>
    </xf>
    <xf numFmtId="0" fontId="9" fillId="0" borderId="11" xfId="0" applyFont="1" applyBorder="1" applyAlignment="1">
      <alignment horizontal="center" vertical="top" wrapText="1"/>
    </xf>
    <xf numFmtId="0" fontId="9" fillId="0" borderId="11" xfId="0" applyFont="1" applyBorder="1" applyAlignment="1">
      <alignment horizontal="center"/>
    </xf>
    <xf numFmtId="0" fontId="10" fillId="0" borderId="11" xfId="0" applyFont="1" applyBorder="1" applyAlignment="1">
      <alignment vertical="distributed" wrapText="1"/>
    </xf>
    <xf numFmtId="4" fontId="9" fillId="0" borderId="11" xfId="0" applyNumberFormat="1" applyFont="1" applyFill="1" applyBorder="1" applyAlignment="1">
      <alignment horizontal="right"/>
    </xf>
    <xf numFmtId="4" fontId="9" fillId="0" borderId="11" xfId="0" applyNumberFormat="1" applyFont="1" applyBorder="1" applyAlignment="1">
      <alignment horizontal="right" wrapText="1"/>
    </xf>
    <xf numFmtId="0" fontId="9" fillId="0" borderId="11" xfId="0" applyFont="1" applyBorder="1" applyAlignment="1">
      <alignment vertical="distributed" wrapText="1" readingOrder="1"/>
    </xf>
    <xf numFmtId="0" fontId="9" fillId="0" borderId="11" xfId="0" applyFont="1" applyBorder="1" applyAlignment="1">
      <alignment vertical="top" wrapText="1"/>
    </xf>
    <xf numFmtId="0" fontId="9" fillId="2" borderId="11" xfId="0" applyFont="1" applyFill="1" applyBorder="1" applyAlignment="1">
      <alignment vertical="distributed" wrapText="1"/>
    </xf>
    <xf numFmtId="0" fontId="9" fillId="2" borderId="11" xfId="0" applyFont="1" applyFill="1" applyBorder="1" applyAlignment="1">
      <alignment horizontal="center"/>
    </xf>
    <xf numFmtId="0" fontId="11" fillId="0" borderId="11" xfId="0" applyFont="1" applyBorder="1" applyAlignment="1">
      <alignment wrapText="1"/>
    </xf>
    <xf numFmtId="0" fontId="9" fillId="3" borderId="11" xfId="0" applyFont="1" applyFill="1" applyBorder="1" applyAlignment="1">
      <alignment vertical="distributed" wrapText="1"/>
    </xf>
    <xf numFmtId="0" fontId="9" fillId="3" borderId="11" xfId="0" applyFont="1" applyFill="1" applyBorder="1" applyAlignment="1">
      <alignment horizontal="center"/>
    </xf>
    <xf numFmtId="4" fontId="11" fillId="3" borderId="11" xfId="0" applyNumberFormat="1" applyFont="1" applyFill="1" applyBorder="1"/>
    <xf numFmtId="4" fontId="9" fillId="3" borderId="11" xfId="0" applyNumberFormat="1" applyFont="1" applyFill="1" applyBorder="1" applyAlignment="1">
      <alignment horizontal="right" wrapText="1"/>
    </xf>
    <xf numFmtId="4" fontId="11" fillId="0" borderId="11" xfId="0" applyNumberFormat="1" applyFont="1" applyFill="1" applyBorder="1"/>
    <xf numFmtId="0" fontId="9" fillId="0" borderId="11" xfId="0" applyFont="1" applyBorder="1" applyAlignment="1">
      <alignment vertical="justify" wrapText="1"/>
    </xf>
    <xf numFmtId="4" fontId="9" fillId="2" borderId="11" xfId="0" applyNumberFormat="1" applyFont="1" applyFill="1" applyBorder="1" applyAlignment="1">
      <alignment horizontal="right"/>
    </xf>
    <xf numFmtId="0" fontId="9" fillId="0" borderId="0" xfId="0" applyFont="1"/>
    <xf numFmtId="0" fontId="9" fillId="0" borderId="11" xfId="0" applyFont="1" applyBorder="1" applyAlignment="1">
      <alignment wrapText="1"/>
    </xf>
    <xf numFmtId="4" fontId="9" fillId="0" borderId="11" xfId="0" applyNumberFormat="1" applyFont="1" applyFill="1" applyBorder="1" applyAlignment="1">
      <alignment horizontal="right" wrapText="1"/>
    </xf>
    <xf numFmtId="0" fontId="11" fillId="0" borderId="0" xfId="0" applyFont="1" applyBorder="1" applyAlignment="1">
      <alignment vertical="distributed" wrapText="1"/>
    </xf>
    <xf numFmtId="0" fontId="11" fillId="0" borderId="0" xfId="0" applyFont="1" applyBorder="1" applyAlignment="1">
      <alignment horizontal="left" wrapText="1"/>
    </xf>
    <xf numFmtId="49" fontId="11" fillId="0" borderId="0" xfId="0" applyNumberFormat="1" applyFont="1" applyBorder="1" applyAlignment="1">
      <alignment horizontal="center"/>
    </xf>
    <xf numFmtId="49" fontId="11" fillId="0" borderId="0" xfId="0" applyNumberFormat="1" applyFont="1" applyFill="1" applyBorder="1" applyAlignment="1">
      <alignment horizontal="center"/>
    </xf>
    <xf numFmtId="0" fontId="11" fillId="0" borderId="11" xfId="0" applyFont="1" applyBorder="1" applyAlignment="1">
      <alignment vertical="distributed" wrapText="1"/>
    </xf>
    <xf numFmtId="0" fontId="11" fillId="0" borderId="11" xfId="0" applyFont="1" applyBorder="1" applyAlignment="1">
      <alignment horizontal="center" wrapText="1"/>
    </xf>
    <xf numFmtId="49" fontId="11" fillId="0" borderId="11" xfId="0" applyNumberFormat="1" applyFont="1" applyBorder="1" applyAlignment="1">
      <alignment horizontal="center"/>
    </xf>
    <xf numFmtId="4" fontId="11" fillId="0" borderId="11" xfId="0" applyNumberFormat="1" applyFont="1" applyFill="1" applyBorder="1" applyAlignment="1">
      <alignment horizontal="center"/>
    </xf>
    <xf numFmtId="4" fontId="5" fillId="0" borderId="11" xfId="0" applyNumberFormat="1" applyFont="1" applyBorder="1" applyAlignment="1">
      <alignment horizontal="right"/>
    </xf>
    <xf numFmtId="0" fontId="8" fillId="0" borderId="0" xfId="0" applyFont="1" applyBorder="1" applyAlignment="1">
      <alignment horizontal="center"/>
    </xf>
    <xf numFmtId="0" fontId="4" fillId="0" borderId="0" xfId="0" applyFont="1" applyAlignment="1">
      <alignment horizontal="right"/>
    </xf>
    <xf numFmtId="0" fontId="4" fillId="0" borderId="13" xfId="0" applyFont="1" applyBorder="1" applyAlignment="1">
      <alignment horizontal="right"/>
    </xf>
    <xf numFmtId="0" fontId="4" fillId="0" borderId="0" xfId="0" applyFont="1" applyAlignment="1">
      <alignment horizontal="left" wrapText="1"/>
    </xf>
    <xf numFmtId="49" fontId="4" fillId="0" borderId="11" xfId="0" applyNumberFormat="1" applyFont="1" applyBorder="1" applyAlignment="1">
      <alignment horizontal="center"/>
    </xf>
    <xf numFmtId="0" fontId="4" fillId="0" borderId="11" xfId="0" applyFont="1" applyBorder="1" applyAlignment="1">
      <alignment horizontal="center"/>
    </xf>
    <xf numFmtId="4" fontId="4" fillId="0" borderId="11" xfId="0" applyNumberFormat="1" applyFont="1" applyBorder="1" applyAlignment="1">
      <alignment horizontal="right"/>
    </xf>
    <xf numFmtId="0" fontId="9" fillId="0" borderId="11" xfId="0" applyFont="1" applyBorder="1" applyAlignment="1">
      <alignment horizontal="center"/>
    </xf>
    <xf numFmtId="4" fontId="9" fillId="0" borderId="11" xfId="0" applyNumberFormat="1" applyFont="1" applyFill="1" applyBorder="1" applyAlignment="1">
      <alignment horizontal="right"/>
    </xf>
    <xf numFmtId="4" fontId="9" fillId="0" borderId="10" xfId="0" applyNumberFormat="1" applyFont="1" applyFill="1" applyBorder="1" applyAlignment="1">
      <alignment horizontal="right"/>
    </xf>
    <xf numFmtId="4" fontId="9" fillId="0" borderId="7" xfId="0" applyNumberFormat="1" applyFont="1" applyFill="1" applyBorder="1" applyAlignment="1">
      <alignment horizontal="right"/>
    </xf>
    <xf numFmtId="3" fontId="9" fillId="0" borderId="11" xfId="0" applyNumberFormat="1" applyFont="1" applyBorder="1" applyAlignment="1">
      <alignment horizontal="center"/>
    </xf>
  </cellXfs>
  <cellStyles count="5">
    <cellStyle name="Обычный" xfId="0" builtinId="0"/>
    <cellStyle name="Обычный 2" xfId="1"/>
    <cellStyle name="Обычный 3" xfId="2"/>
    <cellStyle name="Обычный 4" xfId="3"/>
    <cellStyle name="Обычный 5"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2.75"/>
  <sheetData/>
  <phoneticPr fontId="1" type="noConversion"/>
  <printOptions gridLines="1" gridLinesSet="0"/>
  <pageMargins left="0.75" right="0.75" top="1" bottom="1" header="0.5" footer="0.5"/>
  <headerFooter alignWithMargins="0">
    <oddHeader>&amp;A</oddHeader>
    <oddFooter>Стр. &amp;P</oddFooter>
  </headerFooter>
</worksheet>
</file>

<file path=xl/worksheets/sheet2.xml><?xml version="1.0" encoding="utf-8"?>
<worksheet xmlns="http://schemas.openxmlformats.org/spreadsheetml/2006/main" xmlns:r="http://schemas.openxmlformats.org/officeDocument/2006/relationships">
  <dimension ref="A1:F151"/>
  <sheetViews>
    <sheetView showGridLines="0" view="pageBreakPreview" zoomScale="130" workbookViewId="0">
      <selection activeCell="E112" sqref="E112"/>
    </sheetView>
  </sheetViews>
  <sheetFormatPr defaultRowHeight="11.25"/>
  <cols>
    <col min="1" max="1" width="35.7109375" style="2" customWidth="1"/>
    <col min="2" max="2" width="4.140625" style="2" customWidth="1"/>
    <col min="3" max="3" width="19" style="2" customWidth="1"/>
    <col min="4" max="4" width="10.42578125" style="6" customWidth="1"/>
    <col min="5" max="5" width="10.28515625" style="6" customWidth="1"/>
    <col min="6" max="6" width="11" style="43" customWidth="1"/>
    <col min="7" max="16384" width="9.140625" style="43"/>
  </cols>
  <sheetData>
    <row r="1" spans="1:6" ht="10.5" customHeight="1">
      <c r="D1" s="43"/>
    </row>
    <row r="2" spans="1:6" ht="17.25" customHeight="1" thickBot="1">
      <c r="A2" s="44" t="s">
        <v>532</v>
      </c>
      <c r="B2" s="44"/>
      <c r="C2" s="44"/>
      <c r="D2" s="44"/>
      <c r="E2" s="44"/>
      <c r="F2" s="1" t="s">
        <v>3</v>
      </c>
    </row>
    <row r="3" spans="1:6" ht="14.1" customHeight="1">
      <c r="D3" s="124" t="s">
        <v>534</v>
      </c>
      <c r="E3" s="125"/>
      <c r="F3" s="3" t="s">
        <v>16</v>
      </c>
    </row>
    <row r="4" spans="1:6" ht="12.75" customHeight="1">
      <c r="A4" s="4" t="s">
        <v>714</v>
      </c>
      <c r="B4" s="4"/>
      <c r="C4" s="4"/>
      <c r="D4" s="4"/>
      <c r="E4" s="4" t="s">
        <v>536</v>
      </c>
      <c r="F4" s="5" t="s">
        <v>715</v>
      </c>
    </row>
    <row r="5" spans="1:6" ht="15.75" customHeight="1">
      <c r="A5" s="2" t="s">
        <v>32</v>
      </c>
      <c r="E5" s="6" t="s">
        <v>537</v>
      </c>
      <c r="F5" s="7" t="s">
        <v>129</v>
      </c>
    </row>
    <row r="6" spans="1:6" ht="12" customHeight="1">
      <c r="A6" s="2" t="s">
        <v>538</v>
      </c>
      <c r="E6" s="6" t="s">
        <v>539</v>
      </c>
      <c r="F6" s="5" t="s">
        <v>130</v>
      </c>
    </row>
    <row r="7" spans="1:6" ht="26.25" customHeight="1">
      <c r="A7" s="126" t="s">
        <v>540</v>
      </c>
      <c r="B7" s="126"/>
      <c r="C7" s="126"/>
      <c r="D7" s="126"/>
      <c r="E7" s="6" t="s">
        <v>716</v>
      </c>
      <c r="F7" s="5" t="s">
        <v>632</v>
      </c>
    </row>
    <row r="8" spans="1:6" ht="14.1" customHeight="1">
      <c r="A8" s="8" t="s">
        <v>461</v>
      </c>
      <c r="F8" s="9"/>
    </row>
    <row r="9" spans="1:6" ht="14.1" customHeight="1" thickBot="1">
      <c r="A9" s="2" t="s">
        <v>462</v>
      </c>
      <c r="F9" s="10" t="s">
        <v>0</v>
      </c>
    </row>
    <row r="10" spans="1:6" ht="13.5" customHeight="1">
      <c r="B10" s="45"/>
      <c r="C10" s="51" t="s">
        <v>22</v>
      </c>
      <c r="F10" s="11"/>
    </row>
    <row r="11" spans="1:6" ht="5.25" customHeight="1">
      <c r="A11" s="46"/>
      <c r="B11" s="46"/>
      <c r="C11" s="47"/>
      <c r="D11" s="48"/>
      <c r="E11" s="48"/>
      <c r="F11" s="49"/>
    </row>
    <row r="12" spans="1:6" ht="13.5" customHeight="1">
      <c r="A12" s="12"/>
      <c r="B12" s="13" t="s">
        <v>7</v>
      </c>
      <c r="C12" s="14" t="s">
        <v>31</v>
      </c>
      <c r="D12" s="15" t="s">
        <v>24</v>
      </c>
      <c r="E12" s="14"/>
      <c r="F12" s="13" t="s">
        <v>17</v>
      </c>
    </row>
    <row r="13" spans="1:6" ht="9.9499999999999993" customHeight="1">
      <c r="A13" s="16" t="s">
        <v>4</v>
      </c>
      <c r="B13" s="17" t="s">
        <v>8</v>
      </c>
      <c r="C13" s="16" t="s">
        <v>28</v>
      </c>
      <c r="D13" s="18" t="s">
        <v>25</v>
      </c>
      <c r="E13" s="18" t="s">
        <v>18</v>
      </c>
      <c r="F13" s="18" t="s">
        <v>2</v>
      </c>
    </row>
    <row r="14" spans="1:6" ht="9.9499999999999993" customHeight="1">
      <c r="A14" s="19"/>
      <c r="B14" s="17" t="s">
        <v>9</v>
      </c>
      <c r="C14" s="16" t="s">
        <v>29</v>
      </c>
      <c r="D14" s="18" t="s">
        <v>2</v>
      </c>
      <c r="E14" s="18"/>
      <c r="F14" s="18"/>
    </row>
    <row r="15" spans="1:6" ht="9.9499999999999993" customHeight="1">
      <c r="A15" s="20">
        <v>1</v>
      </c>
      <c r="B15" s="20">
        <v>2</v>
      </c>
      <c r="C15" s="20">
        <v>3</v>
      </c>
      <c r="D15" s="21" t="s">
        <v>1</v>
      </c>
      <c r="E15" s="21" t="s">
        <v>20</v>
      </c>
      <c r="F15" s="21" t="s">
        <v>21</v>
      </c>
    </row>
    <row r="16" spans="1:6" ht="12.75" customHeight="1">
      <c r="A16" s="81" t="s">
        <v>33</v>
      </c>
      <c r="B16" s="127" t="s">
        <v>174</v>
      </c>
      <c r="C16" s="128" t="s">
        <v>23</v>
      </c>
      <c r="D16" s="129">
        <f>D18+D76</f>
        <v>13729700</v>
      </c>
      <c r="E16" s="129">
        <f>E18+E76</f>
        <v>13037185.209999999</v>
      </c>
      <c r="F16" s="122">
        <f>D16-E16</f>
        <v>692514.79000000097</v>
      </c>
    </row>
    <row r="17" spans="1:6" ht="11.25" customHeight="1">
      <c r="A17" s="82" t="s">
        <v>5</v>
      </c>
      <c r="B17" s="127"/>
      <c r="C17" s="128"/>
      <c r="D17" s="129"/>
      <c r="E17" s="129"/>
      <c r="F17" s="122"/>
    </row>
    <row r="18" spans="1:6" ht="12.75" customHeight="1">
      <c r="A18" s="79" t="s">
        <v>34</v>
      </c>
      <c r="B18" s="56" t="s">
        <v>174</v>
      </c>
      <c r="C18" s="22" t="s">
        <v>463</v>
      </c>
      <c r="D18" s="23">
        <f>D19+D31+D40+D51+D58+D67+D71+D25</f>
        <v>9167000</v>
      </c>
      <c r="E18" s="23">
        <f>E19+E31+E40+E54+E71+E25+E51+E58+E67</f>
        <v>8775959.209999999</v>
      </c>
      <c r="F18" s="25">
        <f>D18-E18</f>
        <v>391040.79000000097</v>
      </c>
    </row>
    <row r="19" spans="1:6" ht="13.5" customHeight="1">
      <c r="A19" s="79" t="s">
        <v>35</v>
      </c>
      <c r="B19" s="56" t="s">
        <v>174</v>
      </c>
      <c r="C19" s="22" t="s">
        <v>464</v>
      </c>
      <c r="D19" s="23">
        <f>D20</f>
        <v>1793500</v>
      </c>
      <c r="E19" s="23">
        <f>E20</f>
        <v>1669490.8099999998</v>
      </c>
      <c r="F19" s="25">
        <f t="shared" ref="F19:F77" si="0">D19-E19</f>
        <v>124009.19000000018</v>
      </c>
    </row>
    <row r="20" spans="1:6" ht="12" customHeight="1">
      <c r="A20" s="79" t="s">
        <v>36</v>
      </c>
      <c r="B20" s="56" t="s">
        <v>174</v>
      </c>
      <c r="C20" s="22" t="s">
        <v>465</v>
      </c>
      <c r="D20" s="23">
        <f>D22</f>
        <v>1793500</v>
      </c>
      <c r="E20" s="23">
        <f>E22+E24+E23</f>
        <v>1669490.8099999998</v>
      </c>
      <c r="F20" s="25">
        <f t="shared" si="0"/>
        <v>124009.19000000018</v>
      </c>
    </row>
    <row r="21" spans="1:6" ht="56.25" hidden="1" customHeight="1">
      <c r="A21" s="79"/>
      <c r="B21" s="56" t="s">
        <v>174</v>
      </c>
      <c r="C21" s="22"/>
      <c r="D21" s="23"/>
      <c r="E21" s="23"/>
      <c r="F21" s="25"/>
    </row>
    <row r="22" spans="1:6" ht="69" customHeight="1">
      <c r="A22" s="79" t="s">
        <v>717</v>
      </c>
      <c r="B22" s="56" t="s">
        <v>174</v>
      </c>
      <c r="C22" s="22" t="s">
        <v>466</v>
      </c>
      <c r="D22" s="23">
        <v>1793500</v>
      </c>
      <c r="E22" s="24">
        <v>1643997.38</v>
      </c>
      <c r="F22" s="25">
        <f t="shared" si="0"/>
        <v>149502.62000000011</v>
      </c>
    </row>
    <row r="23" spans="1:6" ht="102.75" customHeight="1">
      <c r="A23" s="79" t="s">
        <v>630</v>
      </c>
      <c r="B23" s="56" t="s">
        <v>174</v>
      </c>
      <c r="C23" s="22" t="s">
        <v>631</v>
      </c>
      <c r="D23" s="23" t="s">
        <v>77</v>
      </c>
      <c r="E23" s="24">
        <v>21994.73</v>
      </c>
      <c r="F23" s="84" t="s">
        <v>77</v>
      </c>
    </row>
    <row r="24" spans="1:6" ht="47.25" customHeight="1">
      <c r="A24" s="79" t="s">
        <v>460</v>
      </c>
      <c r="B24" s="56" t="s">
        <v>174</v>
      </c>
      <c r="C24" s="22" t="s">
        <v>467</v>
      </c>
      <c r="D24" s="23" t="s">
        <v>77</v>
      </c>
      <c r="E24" s="24">
        <v>3498.7</v>
      </c>
      <c r="F24" s="84" t="s">
        <v>77</v>
      </c>
    </row>
    <row r="25" spans="1:6" ht="33.75" customHeight="1">
      <c r="A25" s="79" t="s">
        <v>183</v>
      </c>
      <c r="B25" s="56" t="s">
        <v>174</v>
      </c>
      <c r="C25" s="22" t="s">
        <v>468</v>
      </c>
      <c r="D25" s="23">
        <f>D26</f>
        <v>786500</v>
      </c>
      <c r="E25" s="23">
        <f>E26</f>
        <v>868210.6</v>
      </c>
      <c r="F25" s="70">
        <f t="shared" ref="F25:F29" si="1">D25-E25</f>
        <v>-81710.599999999977</v>
      </c>
    </row>
    <row r="26" spans="1:6" ht="26.25" customHeight="1">
      <c r="A26" s="79" t="s">
        <v>184</v>
      </c>
      <c r="B26" s="56" t="s">
        <v>174</v>
      </c>
      <c r="C26" s="22" t="s">
        <v>469</v>
      </c>
      <c r="D26" s="23">
        <f>D27+D28+D29</f>
        <v>786500</v>
      </c>
      <c r="E26" s="23">
        <f>E27+E28+E29+E30</f>
        <v>868210.6</v>
      </c>
      <c r="F26" s="70">
        <f t="shared" si="1"/>
        <v>-81710.599999999977</v>
      </c>
    </row>
    <row r="27" spans="1:6" ht="68.25" customHeight="1">
      <c r="A27" s="79" t="s">
        <v>185</v>
      </c>
      <c r="B27" s="56" t="s">
        <v>174</v>
      </c>
      <c r="C27" s="22" t="s">
        <v>470</v>
      </c>
      <c r="D27" s="23">
        <v>278100</v>
      </c>
      <c r="E27" s="24">
        <v>327677.53000000003</v>
      </c>
      <c r="F27" s="70">
        <f t="shared" si="1"/>
        <v>-49577.530000000028</v>
      </c>
    </row>
    <row r="28" spans="1:6" ht="80.25" customHeight="1">
      <c r="A28" s="79" t="s">
        <v>718</v>
      </c>
      <c r="B28" s="56" t="s">
        <v>174</v>
      </c>
      <c r="C28" s="22" t="s">
        <v>471</v>
      </c>
      <c r="D28" s="23">
        <v>6800</v>
      </c>
      <c r="E28" s="24">
        <v>7380.97</v>
      </c>
      <c r="F28" s="70">
        <f t="shared" si="1"/>
        <v>-580.97000000000025</v>
      </c>
    </row>
    <row r="29" spans="1:6" ht="68.25" customHeight="1">
      <c r="A29" s="79" t="s">
        <v>186</v>
      </c>
      <c r="B29" s="56" t="s">
        <v>174</v>
      </c>
      <c r="C29" s="22" t="s">
        <v>472</v>
      </c>
      <c r="D29" s="23">
        <v>501600</v>
      </c>
      <c r="E29" s="24">
        <v>561349.32999999996</v>
      </c>
      <c r="F29" s="70">
        <f t="shared" si="1"/>
        <v>-59749.329999999958</v>
      </c>
    </row>
    <row r="30" spans="1:6" ht="69.75" customHeight="1">
      <c r="A30" s="79" t="s">
        <v>187</v>
      </c>
      <c r="B30" s="56" t="s">
        <v>174</v>
      </c>
      <c r="C30" s="22" t="s">
        <v>473</v>
      </c>
      <c r="D30" s="23" t="s">
        <v>77</v>
      </c>
      <c r="E30" s="24">
        <v>-28197.23</v>
      </c>
      <c r="F30" s="86" t="s">
        <v>77</v>
      </c>
    </row>
    <row r="31" spans="1:6" ht="13.5" customHeight="1">
      <c r="A31" s="79" t="s">
        <v>37</v>
      </c>
      <c r="B31" s="56" t="s">
        <v>174</v>
      </c>
      <c r="C31" s="22" t="s">
        <v>474</v>
      </c>
      <c r="D31" s="23">
        <f>D32</f>
        <v>76500</v>
      </c>
      <c r="E31" s="23">
        <f>E32+E38</f>
        <v>9658.9</v>
      </c>
      <c r="F31" s="25">
        <f t="shared" si="0"/>
        <v>66841.100000000006</v>
      </c>
    </row>
    <row r="32" spans="1:6" ht="23.25" customHeight="1">
      <c r="A32" s="79" t="s">
        <v>38</v>
      </c>
      <c r="B32" s="56" t="s">
        <v>174</v>
      </c>
      <c r="C32" s="22" t="s">
        <v>475</v>
      </c>
      <c r="D32" s="23">
        <f>D33+D36</f>
        <v>76500</v>
      </c>
      <c r="E32" s="23">
        <f>E33+E36</f>
        <v>9658.9</v>
      </c>
      <c r="F32" s="25">
        <f t="shared" si="0"/>
        <v>66841.100000000006</v>
      </c>
    </row>
    <row r="33" spans="1:6" ht="32.25" customHeight="1">
      <c r="A33" s="79" t="s">
        <v>476</v>
      </c>
      <c r="B33" s="56" t="s">
        <v>174</v>
      </c>
      <c r="C33" s="22" t="s">
        <v>477</v>
      </c>
      <c r="D33" s="23">
        <f>D34</f>
        <v>76500</v>
      </c>
      <c r="E33" s="23">
        <f>E34+E37</f>
        <v>9658.9</v>
      </c>
      <c r="F33" s="25">
        <f t="shared" si="0"/>
        <v>66841.100000000006</v>
      </c>
    </row>
    <row r="34" spans="1:6" ht="33" customHeight="1">
      <c r="A34" s="79" t="s">
        <v>476</v>
      </c>
      <c r="B34" s="56" t="s">
        <v>174</v>
      </c>
      <c r="C34" s="22" t="s">
        <v>478</v>
      </c>
      <c r="D34" s="23">
        <v>76500</v>
      </c>
      <c r="E34" s="24">
        <v>9658.9</v>
      </c>
      <c r="F34" s="25">
        <f t="shared" si="0"/>
        <v>66841.100000000006</v>
      </c>
    </row>
    <row r="35" spans="1:6" ht="59.25" hidden="1" customHeight="1">
      <c r="A35" s="79"/>
      <c r="B35" s="56" t="s">
        <v>174</v>
      </c>
      <c r="C35" s="22"/>
      <c r="D35" s="23"/>
      <c r="E35" s="24"/>
      <c r="F35" s="58">
        <f t="shared" si="0"/>
        <v>0</v>
      </c>
    </row>
    <row r="36" spans="1:6" ht="57" hidden="1" customHeight="1">
      <c r="A36" s="79"/>
      <c r="B36" s="56" t="s">
        <v>174</v>
      </c>
      <c r="C36" s="22"/>
      <c r="D36" s="23"/>
      <c r="E36" s="23"/>
      <c r="F36" s="58">
        <f t="shared" si="0"/>
        <v>0</v>
      </c>
    </row>
    <row r="37" spans="1:6" ht="49.5" hidden="1" customHeight="1">
      <c r="A37" s="79" t="s">
        <v>173</v>
      </c>
      <c r="B37" s="56" t="s">
        <v>174</v>
      </c>
      <c r="C37" s="22" t="s">
        <v>479</v>
      </c>
      <c r="D37" s="23" t="s">
        <v>77</v>
      </c>
      <c r="E37" s="24"/>
      <c r="F37" s="58"/>
    </row>
    <row r="38" spans="1:6" ht="14.25" hidden="1" customHeight="1">
      <c r="A38" s="79" t="s">
        <v>178</v>
      </c>
      <c r="B38" s="56" t="s">
        <v>174</v>
      </c>
      <c r="C38" s="22" t="s">
        <v>480</v>
      </c>
      <c r="D38" s="23" t="s">
        <v>77</v>
      </c>
      <c r="E38" s="23"/>
      <c r="F38" s="59"/>
    </row>
    <row r="39" spans="1:6" ht="14.25" hidden="1" customHeight="1">
      <c r="A39" s="79" t="s">
        <v>178</v>
      </c>
      <c r="B39" s="56" t="s">
        <v>174</v>
      </c>
      <c r="C39" s="22" t="s">
        <v>481</v>
      </c>
      <c r="D39" s="23" t="s">
        <v>77</v>
      </c>
      <c r="E39" s="24"/>
      <c r="F39" s="59"/>
    </row>
    <row r="40" spans="1:6" ht="12" customHeight="1">
      <c r="A40" s="79" t="s">
        <v>39</v>
      </c>
      <c r="B40" s="56" t="s">
        <v>174</v>
      </c>
      <c r="C40" s="22" t="s">
        <v>482</v>
      </c>
      <c r="D40" s="23">
        <f>D41+D46+D43</f>
        <v>3579500</v>
      </c>
      <c r="E40" s="23">
        <f>E41+E46+E43</f>
        <v>3290556.1499999994</v>
      </c>
      <c r="F40" s="25">
        <f t="shared" si="0"/>
        <v>288943.85000000056</v>
      </c>
    </row>
    <row r="41" spans="1:6" ht="12.75" customHeight="1">
      <c r="A41" s="79" t="s">
        <v>40</v>
      </c>
      <c r="B41" s="56" t="s">
        <v>174</v>
      </c>
      <c r="C41" s="22" t="s">
        <v>483</v>
      </c>
      <c r="D41" s="23">
        <f>D42</f>
        <v>375500</v>
      </c>
      <c r="E41" s="23">
        <f>E42</f>
        <v>102498.55</v>
      </c>
      <c r="F41" s="25">
        <f t="shared" si="0"/>
        <v>273001.45</v>
      </c>
    </row>
    <row r="42" spans="1:6" ht="35.25" customHeight="1">
      <c r="A42" s="79" t="s">
        <v>41</v>
      </c>
      <c r="B42" s="56" t="s">
        <v>174</v>
      </c>
      <c r="C42" s="22" t="s">
        <v>484</v>
      </c>
      <c r="D42" s="23">
        <v>375500</v>
      </c>
      <c r="E42" s="24">
        <v>102498.55</v>
      </c>
      <c r="F42" s="25">
        <f t="shared" si="0"/>
        <v>273001.45</v>
      </c>
    </row>
    <row r="43" spans="1:6" ht="12" hidden="1" customHeight="1">
      <c r="A43" s="79"/>
      <c r="B43" s="56" t="s">
        <v>174</v>
      </c>
      <c r="C43" s="22"/>
      <c r="D43" s="23"/>
      <c r="E43" s="23"/>
      <c r="F43" s="25"/>
    </row>
    <row r="44" spans="1:6" ht="12" hidden="1" customHeight="1">
      <c r="A44" s="79"/>
      <c r="B44" s="56" t="s">
        <v>174</v>
      </c>
      <c r="C44" s="22"/>
      <c r="D44" s="23"/>
      <c r="E44" s="24"/>
      <c r="F44" s="25"/>
    </row>
    <row r="45" spans="1:6" ht="21" hidden="1" customHeight="1">
      <c r="A45" s="79"/>
      <c r="B45" s="56" t="s">
        <v>174</v>
      </c>
      <c r="C45" s="22"/>
      <c r="D45" s="23"/>
      <c r="E45" s="24"/>
      <c r="F45" s="25"/>
    </row>
    <row r="46" spans="1:6" ht="12.75" customHeight="1">
      <c r="A46" s="79" t="s">
        <v>42</v>
      </c>
      <c r="B46" s="56" t="s">
        <v>174</v>
      </c>
      <c r="C46" s="22" t="s">
        <v>485</v>
      </c>
      <c r="D46" s="23">
        <f>D47+D49</f>
        <v>3204000</v>
      </c>
      <c r="E46" s="23">
        <f>E47+E49</f>
        <v>3188057.5999999996</v>
      </c>
      <c r="F46" s="25">
        <f t="shared" si="0"/>
        <v>15942.400000000373</v>
      </c>
    </row>
    <row r="47" spans="1:6" ht="36" customHeight="1">
      <c r="A47" s="79" t="s">
        <v>711</v>
      </c>
      <c r="B47" s="56" t="s">
        <v>174</v>
      </c>
      <c r="C47" s="22" t="s">
        <v>486</v>
      </c>
      <c r="D47" s="23">
        <f>D48</f>
        <v>1822500</v>
      </c>
      <c r="E47" s="23">
        <f>E48</f>
        <v>1826806.46</v>
      </c>
      <c r="F47" s="25">
        <f t="shared" si="0"/>
        <v>-4306.4599999999627</v>
      </c>
    </row>
    <row r="48" spans="1:6" ht="66.75" customHeight="1">
      <c r="A48" s="79" t="s">
        <v>43</v>
      </c>
      <c r="B48" s="56" t="s">
        <v>174</v>
      </c>
      <c r="C48" s="22" t="s">
        <v>487</v>
      </c>
      <c r="D48" s="23">
        <v>1822500</v>
      </c>
      <c r="E48" s="24">
        <v>1826806.46</v>
      </c>
      <c r="F48" s="25">
        <f t="shared" si="0"/>
        <v>-4306.4599999999627</v>
      </c>
    </row>
    <row r="49" spans="1:6" ht="34.5" customHeight="1">
      <c r="A49" s="79" t="s">
        <v>712</v>
      </c>
      <c r="B49" s="56" t="s">
        <v>174</v>
      </c>
      <c r="C49" s="22" t="s">
        <v>488</v>
      </c>
      <c r="D49" s="23">
        <f>D50</f>
        <v>1381500</v>
      </c>
      <c r="E49" s="23">
        <f>E50</f>
        <v>1361251.14</v>
      </c>
      <c r="F49" s="25">
        <f t="shared" si="0"/>
        <v>20248.860000000102</v>
      </c>
    </row>
    <row r="50" spans="1:6" ht="70.5" customHeight="1">
      <c r="A50" s="79" t="s">
        <v>44</v>
      </c>
      <c r="B50" s="56" t="s">
        <v>174</v>
      </c>
      <c r="C50" s="22" t="s">
        <v>489</v>
      </c>
      <c r="D50" s="23">
        <v>1381500</v>
      </c>
      <c r="E50" s="24">
        <v>1361251.14</v>
      </c>
      <c r="F50" s="25">
        <f t="shared" si="0"/>
        <v>20248.860000000102</v>
      </c>
    </row>
    <row r="51" spans="1:6" ht="12.75" customHeight="1">
      <c r="A51" s="79" t="s">
        <v>49</v>
      </c>
      <c r="B51" s="56" t="s">
        <v>174</v>
      </c>
      <c r="C51" s="22" t="s">
        <v>490</v>
      </c>
      <c r="D51" s="23">
        <f>D52</f>
        <v>7500</v>
      </c>
      <c r="E51" s="23">
        <f>E52</f>
        <v>7500</v>
      </c>
      <c r="F51" s="86" t="s">
        <v>77</v>
      </c>
    </row>
    <row r="52" spans="1:6" ht="46.5" customHeight="1">
      <c r="A52" s="79" t="s">
        <v>50</v>
      </c>
      <c r="B52" s="56" t="s">
        <v>174</v>
      </c>
      <c r="C52" s="22" t="s">
        <v>491</v>
      </c>
      <c r="D52" s="23">
        <f>D53</f>
        <v>7500</v>
      </c>
      <c r="E52" s="23">
        <f>E53</f>
        <v>7500</v>
      </c>
      <c r="F52" s="86" t="s">
        <v>77</v>
      </c>
    </row>
    <row r="53" spans="1:6" ht="69" customHeight="1">
      <c r="A53" s="79" t="s">
        <v>51</v>
      </c>
      <c r="B53" s="56" t="s">
        <v>174</v>
      </c>
      <c r="C53" s="22" t="s">
        <v>492</v>
      </c>
      <c r="D53" s="23">
        <v>7500</v>
      </c>
      <c r="E53" s="24">
        <v>7500</v>
      </c>
      <c r="F53" s="86" t="s">
        <v>77</v>
      </c>
    </row>
    <row r="54" spans="1:6" ht="35.25" customHeight="1">
      <c r="A54" s="79" t="s">
        <v>169</v>
      </c>
      <c r="B54" s="56" t="s">
        <v>174</v>
      </c>
      <c r="C54" s="22" t="s">
        <v>493</v>
      </c>
      <c r="D54" s="23" t="str">
        <f t="shared" ref="D54:D56" si="2">D55</f>
        <v>-</v>
      </c>
      <c r="E54" s="23">
        <f>E55</f>
        <v>-610.19000000000005</v>
      </c>
      <c r="F54" s="84" t="s">
        <v>77</v>
      </c>
    </row>
    <row r="55" spans="1:6" ht="11.25" customHeight="1">
      <c r="A55" s="79" t="s">
        <v>170</v>
      </c>
      <c r="B55" s="56" t="s">
        <v>174</v>
      </c>
      <c r="C55" s="22" t="s">
        <v>494</v>
      </c>
      <c r="D55" s="23" t="str">
        <f t="shared" si="2"/>
        <v>-</v>
      </c>
      <c r="E55" s="23">
        <f>E56</f>
        <v>-610.19000000000005</v>
      </c>
      <c r="F55" s="84" t="s">
        <v>77</v>
      </c>
    </row>
    <row r="56" spans="1:6" ht="23.25" customHeight="1">
      <c r="A56" s="79" t="s">
        <v>171</v>
      </c>
      <c r="B56" s="56" t="s">
        <v>174</v>
      </c>
      <c r="C56" s="22" t="s">
        <v>495</v>
      </c>
      <c r="D56" s="23" t="str">
        <f t="shared" si="2"/>
        <v>-</v>
      </c>
      <c r="E56" s="23">
        <f>E57</f>
        <v>-610.19000000000005</v>
      </c>
      <c r="F56" s="84" t="s">
        <v>77</v>
      </c>
    </row>
    <row r="57" spans="1:6" ht="34.5" customHeight="1">
      <c r="A57" s="79" t="s">
        <v>172</v>
      </c>
      <c r="B57" s="56" t="s">
        <v>174</v>
      </c>
      <c r="C57" s="22" t="s">
        <v>496</v>
      </c>
      <c r="D57" s="23" t="s">
        <v>77</v>
      </c>
      <c r="E57" s="24">
        <v>-610.19000000000005</v>
      </c>
      <c r="F57" s="84" t="s">
        <v>77</v>
      </c>
    </row>
    <row r="58" spans="1:6" ht="33.75" customHeight="1">
      <c r="A58" s="79" t="s">
        <v>62</v>
      </c>
      <c r="B58" s="56" t="s">
        <v>174</v>
      </c>
      <c r="C58" s="22" t="s">
        <v>497</v>
      </c>
      <c r="D58" s="23">
        <f>D59</f>
        <v>1628600</v>
      </c>
      <c r="E58" s="23">
        <f>E59+E64</f>
        <v>1636092.37</v>
      </c>
      <c r="F58" s="25">
        <f>D58-E58</f>
        <v>-7492.3700000001118</v>
      </c>
    </row>
    <row r="59" spans="1:6" ht="80.25" customHeight="1">
      <c r="A59" s="79" t="s">
        <v>45</v>
      </c>
      <c r="B59" s="56" t="s">
        <v>174</v>
      </c>
      <c r="C59" s="22" t="s">
        <v>498</v>
      </c>
      <c r="D59" s="23">
        <f t="shared" ref="D59:E60" si="3">D60</f>
        <v>1628600</v>
      </c>
      <c r="E59" s="23">
        <f>E60+E62</f>
        <v>1636035.37</v>
      </c>
      <c r="F59" s="83">
        <f t="shared" ref="F59:F61" si="4">D59-E59</f>
        <v>-7435.3700000001118</v>
      </c>
    </row>
    <row r="60" spans="1:6" ht="58.5" customHeight="1">
      <c r="A60" s="79" t="s">
        <v>46</v>
      </c>
      <c r="B60" s="56" t="s">
        <v>174</v>
      </c>
      <c r="C60" s="22" t="s">
        <v>499</v>
      </c>
      <c r="D60" s="23">
        <f t="shared" si="3"/>
        <v>1628600</v>
      </c>
      <c r="E60" s="23">
        <f t="shared" si="3"/>
        <v>1630032.5</v>
      </c>
      <c r="F60" s="83">
        <f t="shared" si="4"/>
        <v>-1432.5</v>
      </c>
    </row>
    <row r="61" spans="1:6" ht="69.75" customHeight="1">
      <c r="A61" s="79" t="s">
        <v>47</v>
      </c>
      <c r="B61" s="56" t="s">
        <v>174</v>
      </c>
      <c r="C61" s="22" t="s">
        <v>500</v>
      </c>
      <c r="D61" s="23">
        <v>1628600</v>
      </c>
      <c r="E61" s="24">
        <v>1630032.5</v>
      </c>
      <c r="F61" s="83">
        <f t="shared" si="4"/>
        <v>-1432.5</v>
      </c>
    </row>
    <row r="62" spans="1:6" ht="70.5" customHeight="1">
      <c r="A62" s="79" t="s">
        <v>626</v>
      </c>
      <c r="B62" s="56" t="s">
        <v>174</v>
      </c>
      <c r="C62" s="22" t="s">
        <v>629</v>
      </c>
      <c r="D62" s="23" t="str">
        <f>D63</f>
        <v>-</v>
      </c>
      <c r="E62" s="24">
        <f>E63</f>
        <v>6002.87</v>
      </c>
      <c r="F62" s="84" t="s">
        <v>77</v>
      </c>
    </row>
    <row r="63" spans="1:6" ht="59.25" customHeight="1">
      <c r="A63" s="79" t="s">
        <v>627</v>
      </c>
      <c r="B63" s="56" t="s">
        <v>174</v>
      </c>
      <c r="C63" s="22" t="s">
        <v>628</v>
      </c>
      <c r="D63" s="23" t="s">
        <v>77</v>
      </c>
      <c r="E63" s="24">
        <v>6002.87</v>
      </c>
      <c r="F63" s="84" t="s">
        <v>77</v>
      </c>
    </row>
    <row r="64" spans="1:6" ht="69.75" customHeight="1">
      <c r="A64" s="79" t="s">
        <v>501</v>
      </c>
      <c r="B64" s="56" t="s">
        <v>174</v>
      </c>
      <c r="C64" s="22" t="s">
        <v>502</v>
      </c>
      <c r="D64" s="23" t="str">
        <f>D65</f>
        <v>-</v>
      </c>
      <c r="E64" s="23">
        <f>E65</f>
        <v>57</v>
      </c>
      <c r="F64" s="84" t="s">
        <v>77</v>
      </c>
    </row>
    <row r="65" spans="1:6" ht="69" customHeight="1">
      <c r="A65" s="79" t="s">
        <v>503</v>
      </c>
      <c r="B65" s="56" t="s">
        <v>174</v>
      </c>
      <c r="C65" s="22" t="s">
        <v>504</v>
      </c>
      <c r="D65" s="23" t="str">
        <f>D66</f>
        <v>-</v>
      </c>
      <c r="E65" s="23">
        <f>E66</f>
        <v>57</v>
      </c>
      <c r="F65" s="84" t="s">
        <v>77</v>
      </c>
    </row>
    <row r="66" spans="1:6" ht="72.75" customHeight="1">
      <c r="A66" s="79" t="s">
        <v>181</v>
      </c>
      <c r="B66" s="56" t="s">
        <v>174</v>
      </c>
      <c r="C66" s="22" t="s">
        <v>505</v>
      </c>
      <c r="D66" s="23" t="s">
        <v>77</v>
      </c>
      <c r="E66" s="24">
        <v>57</v>
      </c>
      <c r="F66" s="84" t="s">
        <v>77</v>
      </c>
    </row>
    <row r="67" spans="1:6" ht="24" customHeight="1">
      <c r="A67" s="79" t="s">
        <v>48</v>
      </c>
      <c r="B67" s="56" t="s">
        <v>174</v>
      </c>
      <c r="C67" s="22" t="s">
        <v>506</v>
      </c>
      <c r="D67" s="23">
        <f t="shared" ref="D67:E69" si="5">D68</f>
        <v>1268500</v>
      </c>
      <c r="E67" s="23">
        <f t="shared" si="5"/>
        <v>1268460.57</v>
      </c>
      <c r="F67" s="25">
        <f>D67-E67</f>
        <v>39.429999999934807</v>
      </c>
    </row>
    <row r="68" spans="1:6" ht="47.25" customHeight="1">
      <c r="A68" s="80" t="s">
        <v>550</v>
      </c>
      <c r="B68" s="56" t="s">
        <v>174</v>
      </c>
      <c r="C68" s="22" t="s">
        <v>507</v>
      </c>
      <c r="D68" s="23">
        <f t="shared" si="5"/>
        <v>1268500</v>
      </c>
      <c r="E68" s="23">
        <f t="shared" si="5"/>
        <v>1268460.57</v>
      </c>
      <c r="F68" s="83">
        <f t="shared" ref="F68:F70" si="6">D68-E68</f>
        <v>39.429999999934807</v>
      </c>
    </row>
    <row r="69" spans="1:6" ht="35.25" customHeight="1">
      <c r="A69" s="79" t="s">
        <v>541</v>
      </c>
      <c r="B69" s="56" t="s">
        <v>174</v>
      </c>
      <c r="C69" s="22" t="s">
        <v>508</v>
      </c>
      <c r="D69" s="23">
        <f t="shared" si="5"/>
        <v>1268500</v>
      </c>
      <c r="E69" s="23">
        <f t="shared" si="5"/>
        <v>1268460.57</v>
      </c>
      <c r="F69" s="83">
        <f t="shared" si="6"/>
        <v>39.429999999934807</v>
      </c>
    </row>
    <row r="70" spans="1:6" ht="48" customHeight="1">
      <c r="A70" s="79" t="s">
        <v>542</v>
      </c>
      <c r="B70" s="56" t="s">
        <v>174</v>
      </c>
      <c r="C70" s="22" t="s">
        <v>602</v>
      </c>
      <c r="D70" s="23">
        <v>1268500</v>
      </c>
      <c r="E70" s="24">
        <v>1268460.57</v>
      </c>
      <c r="F70" s="83">
        <f t="shared" si="6"/>
        <v>39.429999999934807</v>
      </c>
    </row>
    <row r="71" spans="1:6" ht="10.5" customHeight="1">
      <c r="A71" s="79" t="s">
        <v>175</v>
      </c>
      <c r="B71" s="56" t="s">
        <v>174</v>
      </c>
      <c r="C71" s="22" t="s">
        <v>509</v>
      </c>
      <c r="D71" s="23">
        <f>D74</f>
        <v>26400</v>
      </c>
      <c r="E71" s="23">
        <f>E72</f>
        <v>26600</v>
      </c>
      <c r="F71" s="57">
        <f t="shared" si="0"/>
        <v>-200</v>
      </c>
    </row>
    <row r="72" spans="1:6" ht="36" customHeight="1">
      <c r="A72" s="79" t="s">
        <v>179</v>
      </c>
      <c r="B72" s="56" t="s">
        <v>174</v>
      </c>
      <c r="C72" s="22" t="s">
        <v>510</v>
      </c>
      <c r="D72" s="23" t="str">
        <f>D73</f>
        <v>-</v>
      </c>
      <c r="E72" s="23">
        <f>E73</f>
        <v>26600</v>
      </c>
      <c r="F72" s="84" t="s">
        <v>77</v>
      </c>
    </row>
    <row r="73" spans="1:6" ht="47.25" customHeight="1">
      <c r="A73" s="79" t="s">
        <v>180</v>
      </c>
      <c r="B73" s="56" t="s">
        <v>174</v>
      </c>
      <c r="C73" s="22" t="s">
        <v>511</v>
      </c>
      <c r="D73" s="23" t="s">
        <v>77</v>
      </c>
      <c r="E73" s="23">
        <v>26600</v>
      </c>
      <c r="F73" s="84" t="s">
        <v>77</v>
      </c>
    </row>
    <row r="74" spans="1:6" ht="24" customHeight="1">
      <c r="A74" s="79" t="s">
        <v>176</v>
      </c>
      <c r="B74" s="56" t="s">
        <v>174</v>
      </c>
      <c r="C74" s="22" t="s">
        <v>512</v>
      </c>
      <c r="D74" s="23">
        <f>D75</f>
        <v>26400</v>
      </c>
      <c r="E74" s="23" t="str">
        <f>E75</f>
        <v>-</v>
      </c>
      <c r="F74" s="57">
        <v>26400</v>
      </c>
    </row>
    <row r="75" spans="1:6" ht="37.5" customHeight="1">
      <c r="A75" s="79" t="s">
        <v>177</v>
      </c>
      <c r="B75" s="56" t="s">
        <v>174</v>
      </c>
      <c r="C75" s="22" t="s">
        <v>513</v>
      </c>
      <c r="D75" s="23">
        <v>26400</v>
      </c>
      <c r="E75" s="24" t="s">
        <v>77</v>
      </c>
      <c r="F75" s="57">
        <v>26400</v>
      </c>
    </row>
    <row r="76" spans="1:6" ht="15" customHeight="1">
      <c r="A76" s="79" t="s">
        <v>52</v>
      </c>
      <c r="B76" s="56" t="s">
        <v>174</v>
      </c>
      <c r="C76" s="22" t="s">
        <v>514</v>
      </c>
      <c r="D76" s="23">
        <f>D77</f>
        <v>4562700</v>
      </c>
      <c r="E76" s="23">
        <f>E77</f>
        <v>4261226</v>
      </c>
      <c r="F76" s="25">
        <f t="shared" si="0"/>
        <v>301474</v>
      </c>
    </row>
    <row r="77" spans="1:6" ht="36.75" customHeight="1">
      <c r="A77" s="79" t="s">
        <v>53</v>
      </c>
      <c r="B77" s="56" t="s">
        <v>174</v>
      </c>
      <c r="C77" s="22" t="s">
        <v>515</v>
      </c>
      <c r="D77" s="23">
        <f>D78+D81+D86</f>
        <v>4562700</v>
      </c>
      <c r="E77" s="23">
        <f>E78+E86+E81</f>
        <v>4261226</v>
      </c>
      <c r="F77" s="25">
        <f t="shared" si="0"/>
        <v>301474</v>
      </c>
    </row>
    <row r="78" spans="1:6" ht="24.75" customHeight="1">
      <c r="A78" s="79" t="s">
        <v>188</v>
      </c>
      <c r="B78" s="56" t="s">
        <v>174</v>
      </c>
      <c r="C78" s="22" t="s">
        <v>516</v>
      </c>
      <c r="D78" s="23">
        <f>D79</f>
        <v>254000</v>
      </c>
      <c r="E78" s="23">
        <f>E79</f>
        <v>254000</v>
      </c>
      <c r="F78" s="70" t="s">
        <v>77</v>
      </c>
    </row>
    <row r="79" spans="1:6" ht="14.25" customHeight="1">
      <c r="A79" s="79" t="s">
        <v>189</v>
      </c>
      <c r="B79" s="56" t="s">
        <v>174</v>
      </c>
      <c r="C79" s="22" t="s">
        <v>517</v>
      </c>
      <c r="D79" s="23">
        <f>D80</f>
        <v>254000</v>
      </c>
      <c r="E79" s="23">
        <f>E80</f>
        <v>254000</v>
      </c>
      <c r="F79" s="70" t="s">
        <v>77</v>
      </c>
    </row>
    <row r="80" spans="1:6" ht="24" customHeight="1">
      <c r="A80" s="79" t="s">
        <v>190</v>
      </c>
      <c r="B80" s="56" t="s">
        <v>174</v>
      </c>
      <c r="C80" s="22" t="s">
        <v>518</v>
      </c>
      <c r="D80" s="23">
        <v>254000</v>
      </c>
      <c r="E80" s="24">
        <v>254000</v>
      </c>
      <c r="F80" s="70" t="s">
        <v>77</v>
      </c>
    </row>
    <row r="81" spans="1:6" ht="24" customHeight="1">
      <c r="A81" s="79" t="s">
        <v>54</v>
      </c>
      <c r="B81" s="56" t="s">
        <v>174</v>
      </c>
      <c r="C81" s="22" t="s">
        <v>519</v>
      </c>
      <c r="D81" s="23">
        <f>D82+D84</f>
        <v>154600</v>
      </c>
      <c r="E81" s="23">
        <f>E82+E84</f>
        <v>154600</v>
      </c>
      <c r="F81" s="25" t="s">
        <v>77</v>
      </c>
    </row>
    <row r="82" spans="1:6" ht="33.75" customHeight="1">
      <c r="A82" s="79" t="s">
        <v>55</v>
      </c>
      <c r="B82" s="56" t="s">
        <v>174</v>
      </c>
      <c r="C82" s="22" t="s">
        <v>520</v>
      </c>
      <c r="D82" s="23">
        <f>D83</f>
        <v>154400</v>
      </c>
      <c r="E82" s="23">
        <f>E83</f>
        <v>154400</v>
      </c>
      <c r="F82" s="83" t="s">
        <v>77</v>
      </c>
    </row>
    <row r="83" spans="1:6" ht="36.75" customHeight="1">
      <c r="A83" s="79" t="s">
        <v>56</v>
      </c>
      <c r="B83" s="56" t="s">
        <v>174</v>
      </c>
      <c r="C83" s="22" t="s">
        <v>521</v>
      </c>
      <c r="D83" s="23">
        <v>154400</v>
      </c>
      <c r="E83" s="24">
        <v>154400</v>
      </c>
      <c r="F83" s="83" t="s">
        <v>77</v>
      </c>
    </row>
    <row r="84" spans="1:6" ht="33" customHeight="1">
      <c r="A84" s="79" t="s">
        <v>57</v>
      </c>
      <c r="B84" s="56" t="s">
        <v>174</v>
      </c>
      <c r="C84" s="22" t="s">
        <v>522</v>
      </c>
      <c r="D84" s="23">
        <f>D85</f>
        <v>200</v>
      </c>
      <c r="E84" s="23">
        <f>E85</f>
        <v>200</v>
      </c>
      <c r="F84" s="25" t="s">
        <v>77</v>
      </c>
    </row>
    <row r="85" spans="1:6" ht="34.5" customHeight="1">
      <c r="A85" s="79" t="s">
        <v>58</v>
      </c>
      <c r="B85" s="56" t="s">
        <v>174</v>
      </c>
      <c r="C85" s="22" t="s">
        <v>523</v>
      </c>
      <c r="D85" s="23">
        <v>200</v>
      </c>
      <c r="E85" s="24">
        <v>200</v>
      </c>
      <c r="F85" s="25" t="s">
        <v>77</v>
      </c>
    </row>
    <row r="86" spans="1:6" ht="11.25" customHeight="1">
      <c r="A86" s="79" t="s">
        <v>59</v>
      </c>
      <c r="B86" s="56" t="s">
        <v>174</v>
      </c>
      <c r="C86" s="22" t="s">
        <v>524</v>
      </c>
      <c r="D86" s="23">
        <f>D87+D89</f>
        <v>4154100</v>
      </c>
      <c r="E86" s="23">
        <f t="shared" ref="E86:F86" si="7">E87+E89</f>
        <v>3852626</v>
      </c>
      <c r="F86" s="23">
        <f t="shared" si="7"/>
        <v>301474</v>
      </c>
    </row>
    <row r="87" spans="1:6" ht="58.5" customHeight="1">
      <c r="A87" s="79" t="s">
        <v>641</v>
      </c>
      <c r="B87" s="56" t="s">
        <v>174</v>
      </c>
      <c r="C87" s="22" t="s">
        <v>642</v>
      </c>
      <c r="D87" s="23">
        <f>D88</f>
        <v>229600</v>
      </c>
      <c r="E87" s="23">
        <f t="shared" ref="E87" si="8">E88</f>
        <v>184500</v>
      </c>
      <c r="F87" s="85">
        <f t="shared" ref="F87:F88" si="9">D87-E87</f>
        <v>45100</v>
      </c>
    </row>
    <row r="88" spans="1:6" ht="68.25" customHeight="1">
      <c r="A88" s="87" t="s">
        <v>710</v>
      </c>
      <c r="B88" s="56" t="s">
        <v>174</v>
      </c>
      <c r="C88" s="22" t="s">
        <v>643</v>
      </c>
      <c r="D88" s="23">
        <v>229600</v>
      </c>
      <c r="E88" s="23">
        <v>184500</v>
      </c>
      <c r="F88" s="85">
        <f t="shared" si="9"/>
        <v>45100</v>
      </c>
    </row>
    <row r="89" spans="1:6" ht="23.25" customHeight="1">
      <c r="A89" s="79" t="s">
        <v>60</v>
      </c>
      <c r="B89" s="56" t="s">
        <v>174</v>
      </c>
      <c r="C89" s="22" t="s">
        <v>525</v>
      </c>
      <c r="D89" s="23">
        <f>D90</f>
        <v>3924500</v>
      </c>
      <c r="E89" s="23">
        <f>E90</f>
        <v>3668126</v>
      </c>
      <c r="F89" s="25">
        <f>D89-E89</f>
        <v>256374</v>
      </c>
    </row>
    <row r="90" spans="1:6" ht="23.25" customHeight="1">
      <c r="A90" s="79" t="s">
        <v>61</v>
      </c>
      <c r="B90" s="56" t="s">
        <v>174</v>
      </c>
      <c r="C90" s="22" t="s">
        <v>526</v>
      </c>
      <c r="D90" s="23">
        <v>3924500</v>
      </c>
      <c r="E90" s="24">
        <v>3668126</v>
      </c>
      <c r="F90" s="84">
        <f>D90-E90</f>
        <v>256374</v>
      </c>
    </row>
    <row r="91" spans="1:6" ht="15.95" customHeight="1">
      <c r="A91" s="26"/>
      <c r="B91" s="27"/>
      <c r="C91" s="28"/>
      <c r="D91" s="29"/>
      <c r="E91" s="29"/>
      <c r="F91" s="28"/>
    </row>
    <row r="92" spans="1:6" ht="11.1" customHeight="1">
      <c r="A92" s="30"/>
      <c r="B92" s="31"/>
      <c r="C92" s="32"/>
      <c r="D92" s="33"/>
      <c r="E92" s="33"/>
      <c r="F92" s="33"/>
    </row>
    <row r="93" spans="1:6" ht="15.75">
      <c r="A93" s="123" t="s">
        <v>132</v>
      </c>
      <c r="B93" s="123"/>
      <c r="C93" s="123"/>
      <c r="D93" s="123"/>
      <c r="E93" s="123"/>
      <c r="F93" s="123"/>
    </row>
    <row r="94" spans="1:6" ht="11.25" customHeight="1">
      <c r="A94" s="46"/>
      <c r="B94" s="50"/>
      <c r="C94" s="47"/>
      <c r="D94" s="48"/>
      <c r="E94" s="48"/>
      <c r="F94" s="49"/>
    </row>
    <row r="95" spans="1:6">
      <c r="A95" s="12"/>
      <c r="B95" s="13" t="s">
        <v>7</v>
      </c>
      <c r="C95" s="14" t="s">
        <v>30</v>
      </c>
      <c r="D95" s="15" t="s">
        <v>26</v>
      </c>
      <c r="E95" s="14"/>
      <c r="F95" s="13" t="s">
        <v>17</v>
      </c>
    </row>
    <row r="96" spans="1:6">
      <c r="A96" s="16" t="s">
        <v>4</v>
      </c>
      <c r="B96" s="17" t="s">
        <v>8</v>
      </c>
      <c r="C96" s="16" t="s">
        <v>6</v>
      </c>
      <c r="D96" s="18" t="s">
        <v>25</v>
      </c>
      <c r="E96" s="18" t="s">
        <v>18</v>
      </c>
      <c r="F96" s="18" t="s">
        <v>2</v>
      </c>
    </row>
    <row r="97" spans="1:6">
      <c r="A97" s="19"/>
      <c r="B97" s="17" t="s">
        <v>9</v>
      </c>
      <c r="C97" s="32" t="s">
        <v>27</v>
      </c>
      <c r="D97" s="18" t="s">
        <v>2</v>
      </c>
      <c r="E97" s="16"/>
      <c r="F97" s="17"/>
    </row>
    <row r="98" spans="1:6" ht="10.5" customHeight="1">
      <c r="A98" s="16"/>
      <c r="B98" s="17"/>
      <c r="C98" s="16" t="s">
        <v>28</v>
      </c>
      <c r="D98" s="18"/>
      <c r="E98" s="18"/>
      <c r="F98" s="18"/>
    </row>
    <row r="99" spans="1:6" ht="10.5" customHeight="1">
      <c r="A99" s="16"/>
      <c r="B99" s="17"/>
      <c r="C99" s="32" t="s">
        <v>29</v>
      </c>
      <c r="D99" s="18"/>
      <c r="E99" s="18"/>
      <c r="F99" s="18"/>
    </row>
    <row r="100" spans="1:6" ht="9.75" customHeight="1" thickBot="1">
      <c r="A100" s="20">
        <v>1</v>
      </c>
      <c r="B100" s="34">
        <v>2</v>
      </c>
      <c r="C100" s="34">
        <v>3</v>
      </c>
      <c r="D100" s="15" t="s">
        <v>1</v>
      </c>
      <c r="E100" s="15" t="s">
        <v>20</v>
      </c>
      <c r="F100" s="15" t="s">
        <v>21</v>
      </c>
    </row>
    <row r="101" spans="1:6" ht="37.5" customHeight="1">
      <c r="A101" s="35" t="s">
        <v>543</v>
      </c>
      <c r="B101" s="61" t="s">
        <v>10</v>
      </c>
      <c r="C101" s="62" t="s">
        <v>23</v>
      </c>
      <c r="D101" s="75">
        <f>D104</f>
        <v>54700</v>
      </c>
      <c r="E101" s="75">
        <f>E104</f>
        <v>-487351.91999999993</v>
      </c>
      <c r="F101" s="63">
        <f>D101-E101</f>
        <v>542051.91999999993</v>
      </c>
    </row>
    <row r="102" spans="1:6" ht="21" customHeight="1">
      <c r="A102" s="38" t="s">
        <v>459</v>
      </c>
      <c r="B102" s="64" t="s">
        <v>11</v>
      </c>
      <c r="C102" s="60" t="s">
        <v>23</v>
      </c>
      <c r="D102" s="37" t="s">
        <v>77</v>
      </c>
      <c r="E102" s="37" t="s">
        <v>77</v>
      </c>
      <c r="F102" s="60" t="s">
        <v>77</v>
      </c>
    </row>
    <row r="103" spans="1:6" ht="27" customHeight="1">
      <c r="A103" s="38" t="s">
        <v>544</v>
      </c>
      <c r="B103" s="64" t="s">
        <v>12</v>
      </c>
      <c r="C103" s="60" t="s">
        <v>23</v>
      </c>
      <c r="D103" s="71" t="s">
        <v>77</v>
      </c>
      <c r="E103" s="71" t="s">
        <v>77</v>
      </c>
      <c r="F103" s="60" t="s">
        <v>77</v>
      </c>
    </row>
    <row r="104" spans="1:6" ht="26.25" customHeight="1">
      <c r="A104" s="35" t="s">
        <v>13</v>
      </c>
      <c r="B104" s="65">
        <v>700</v>
      </c>
      <c r="C104" s="39" t="s">
        <v>76</v>
      </c>
      <c r="D104" s="76">
        <f>D105</f>
        <v>54700</v>
      </c>
      <c r="E104" s="76">
        <f>E105</f>
        <v>-487351.91999999993</v>
      </c>
      <c r="F104" s="37">
        <f>D104-E104</f>
        <v>542051.91999999993</v>
      </c>
    </row>
    <row r="105" spans="1:6" ht="25.5" customHeight="1">
      <c r="A105" s="35" t="s">
        <v>527</v>
      </c>
      <c r="B105" s="65">
        <v>700</v>
      </c>
      <c r="C105" s="39" t="s">
        <v>67</v>
      </c>
      <c r="D105" s="76">
        <f>D106+D110</f>
        <v>54700</v>
      </c>
      <c r="E105" s="76">
        <f>E106+E110</f>
        <v>-487351.91999999993</v>
      </c>
      <c r="F105" s="60" t="s">
        <v>14</v>
      </c>
    </row>
    <row r="106" spans="1:6" ht="17.25" customHeight="1">
      <c r="A106" s="35" t="s">
        <v>63</v>
      </c>
      <c r="B106" s="65">
        <v>710</v>
      </c>
      <c r="C106" s="39" t="s">
        <v>68</v>
      </c>
      <c r="D106" s="36">
        <f t="shared" ref="D106:E108" si="10">D107</f>
        <v>-13729700</v>
      </c>
      <c r="E106" s="76">
        <f t="shared" si="10"/>
        <v>-13210318.470000001</v>
      </c>
      <c r="F106" s="60" t="s">
        <v>14</v>
      </c>
    </row>
    <row r="107" spans="1:6" ht="18" customHeight="1">
      <c r="A107" s="35" t="s">
        <v>64</v>
      </c>
      <c r="B107" s="65">
        <v>710</v>
      </c>
      <c r="C107" s="39" t="s">
        <v>69</v>
      </c>
      <c r="D107" s="36">
        <f t="shared" si="10"/>
        <v>-13729700</v>
      </c>
      <c r="E107" s="76">
        <f t="shared" si="10"/>
        <v>-13210318.470000001</v>
      </c>
      <c r="F107" s="60" t="s">
        <v>14</v>
      </c>
    </row>
    <row r="108" spans="1:6" ht="24" customHeight="1">
      <c r="A108" s="35" t="s">
        <v>528</v>
      </c>
      <c r="B108" s="65">
        <v>710</v>
      </c>
      <c r="C108" s="39" t="s">
        <v>70</v>
      </c>
      <c r="D108" s="36">
        <f t="shared" si="10"/>
        <v>-13729700</v>
      </c>
      <c r="E108" s="76">
        <f t="shared" si="10"/>
        <v>-13210318.470000001</v>
      </c>
      <c r="F108" s="60" t="s">
        <v>14</v>
      </c>
    </row>
    <row r="109" spans="1:6" ht="22.5" customHeight="1">
      <c r="A109" s="35" t="s">
        <v>529</v>
      </c>
      <c r="B109" s="65">
        <v>710</v>
      </c>
      <c r="C109" s="39" t="s">
        <v>71</v>
      </c>
      <c r="D109" s="36">
        <v>-13729700</v>
      </c>
      <c r="E109" s="77">
        <v>-13210318.470000001</v>
      </c>
      <c r="F109" s="60" t="s">
        <v>14</v>
      </c>
    </row>
    <row r="110" spans="1:6" ht="18.75" customHeight="1">
      <c r="A110" s="35" t="s">
        <v>65</v>
      </c>
      <c r="B110" s="65">
        <v>720</v>
      </c>
      <c r="C110" s="39" t="s">
        <v>72</v>
      </c>
      <c r="D110" s="36">
        <f t="shared" ref="D110:E112" si="11">D111</f>
        <v>13784400</v>
      </c>
      <c r="E110" s="76">
        <f t="shared" si="11"/>
        <v>12722966.550000001</v>
      </c>
      <c r="F110" s="60" t="s">
        <v>14</v>
      </c>
    </row>
    <row r="111" spans="1:6" ht="14.25" customHeight="1">
      <c r="A111" s="35" t="s">
        <v>66</v>
      </c>
      <c r="B111" s="65">
        <v>720</v>
      </c>
      <c r="C111" s="39" t="s">
        <v>73</v>
      </c>
      <c r="D111" s="36">
        <f t="shared" si="11"/>
        <v>13784400</v>
      </c>
      <c r="E111" s="76">
        <f t="shared" si="11"/>
        <v>12722966.550000001</v>
      </c>
      <c r="F111" s="60" t="s">
        <v>14</v>
      </c>
    </row>
    <row r="112" spans="1:6" ht="24.75" customHeight="1">
      <c r="A112" s="35" t="s">
        <v>530</v>
      </c>
      <c r="B112" s="65">
        <v>720</v>
      </c>
      <c r="C112" s="39" t="s">
        <v>74</v>
      </c>
      <c r="D112" s="36">
        <f t="shared" si="11"/>
        <v>13784400</v>
      </c>
      <c r="E112" s="76">
        <f t="shared" si="11"/>
        <v>12722966.550000001</v>
      </c>
      <c r="F112" s="60" t="s">
        <v>14</v>
      </c>
    </row>
    <row r="113" spans="1:6" ht="23.25" customHeight="1" thickBot="1">
      <c r="A113" s="35" t="s">
        <v>531</v>
      </c>
      <c r="B113" s="66">
        <v>720</v>
      </c>
      <c r="C113" s="67" t="s">
        <v>75</v>
      </c>
      <c r="D113" s="68">
        <v>13784400</v>
      </c>
      <c r="E113" s="78">
        <v>12722966.550000001</v>
      </c>
      <c r="F113" s="69" t="s">
        <v>14</v>
      </c>
    </row>
    <row r="114" spans="1:6" ht="3.75" hidden="1" customHeight="1">
      <c r="A114" s="40"/>
      <c r="B114" s="28"/>
      <c r="C114" s="28"/>
      <c r="D114" s="28"/>
      <c r="E114" s="28"/>
      <c r="F114" s="28"/>
    </row>
    <row r="115" spans="1:6" ht="12.75" hidden="1" customHeight="1">
      <c r="A115" s="40"/>
      <c r="B115" s="28"/>
      <c r="C115" s="28"/>
      <c r="D115" s="28"/>
      <c r="E115" s="28"/>
      <c r="F115" s="28"/>
    </row>
    <row r="116" spans="1:6" ht="12.75" customHeight="1">
      <c r="A116" s="30" t="s">
        <v>533</v>
      </c>
      <c r="B116" s="41"/>
      <c r="C116" s="28"/>
      <c r="D116" s="28"/>
      <c r="E116" s="28"/>
      <c r="F116" s="28"/>
    </row>
    <row r="117" spans="1:6" ht="9" customHeight="1">
      <c r="A117" s="2" t="s">
        <v>535</v>
      </c>
      <c r="B117" s="41"/>
      <c r="C117" s="28"/>
      <c r="D117" s="28"/>
      <c r="E117" s="28"/>
      <c r="F117" s="28"/>
    </row>
    <row r="118" spans="1:6" ht="20.25" customHeight="1">
      <c r="A118" s="30" t="s">
        <v>545</v>
      </c>
      <c r="B118" s="41"/>
      <c r="C118" s="28"/>
      <c r="D118" s="28"/>
      <c r="E118" s="28"/>
      <c r="F118" s="28"/>
    </row>
    <row r="119" spans="1:6" ht="10.5" customHeight="1">
      <c r="A119" s="2" t="s">
        <v>546</v>
      </c>
      <c r="B119" s="41"/>
      <c r="C119" s="28"/>
      <c r="D119" s="28"/>
      <c r="E119" s="28"/>
      <c r="F119" s="28"/>
    </row>
    <row r="120" spans="1:6" ht="18" customHeight="1">
      <c r="A120" s="2" t="s">
        <v>547</v>
      </c>
      <c r="B120" s="41"/>
      <c r="C120" s="28"/>
      <c r="D120" s="28"/>
      <c r="E120" s="28"/>
      <c r="F120" s="28"/>
    </row>
    <row r="121" spans="1:6" ht="8.25" customHeight="1">
      <c r="A121" s="2" t="s">
        <v>535</v>
      </c>
      <c r="B121" s="41"/>
      <c r="C121" s="28"/>
      <c r="D121" s="28"/>
      <c r="E121" s="28"/>
      <c r="F121" s="28"/>
    </row>
    <row r="122" spans="1:6" ht="6.75" customHeight="1">
      <c r="B122" s="41"/>
      <c r="C122" s="28"/>
      <c r="D122" s="28"/>
      <c r="E122" s="28"/>
      <c r="F122" s="28"/>
    </row>
    <row r="123" spans="1:6" ht="12.75" customHeight="1">
      <c r="A123" s="2" t="s">
        <v>548</v>
      </c>
      <c r="B123" s="41"/>
      <c r="C123" s="28"/>
      <c r="D123" s="28"/>
      <c r="E123" s="28"/>
      <c r="F123" s="28"/>
    </row>
    <row r="124" spans="1:6" ht="12.75" customHeight="1">
      <c r="A124" s="42"/>
      <c r="B124" s="41"/>
      <c r="C124" s="28"/>
      <c r="D124" s="28"/>
      <c r="E124" s="28"/>
      <c r="F124" s="28"/>
    </row>
    <row r="125" spans="1:6" ht="12.75" customHeight="1">
      <c r="A125" s="42"/>
      <c r="B125" s="41"/>
      <c r="C125" s="28"/>
      <c r="D125" s="28"/>
      <c r="E125" s="28"/>
      <c r="F125" s="28"/>
    </row>
    <row r="126" spans="1:6" ht="12.75" customHeight="1">
      <c r="A126" s="42"/>
      <c r="B126" s="41"/>
      <c r="C126" s="28"/>
      <c r="D126" s="28"/>
      <c r="E126" s="28"/>
      <c r="F126" s="28"/>
    </row>
    <row r="127" spans="1:6" ht="12.75" customHeight="1">
      <c r="A127" s="42"/>
      <c r="B127" s="41"/>
      <c r="C127" s="28"/>
      <c r="D127" s="28"/>
      <c r="E127" s="28"/>
      <c r="F127" s="28"/>
    </row>
    <row r="128" spans="1:6" ht="22.5" customHeight="1">
      <c r="A128" s="42"/>
      <c r="B128" s="41"/>
      <c r="C128" s="28"/>
      <c r="D128" s="28"/>
      <c r="E128" s="28"/>
      <c r="F128" s="28"/>
    </row>
    <row r="129" spans="3:4" ht="11.25" customHeight="1">
      <c r="C129" s="30"/>
      <c r="D129" s="29"/>
    </row>
    <row r="130" spans="3:4" ht="11.25" customHeight="1">
      <c r="C130" s="30"/>
      <c r="D130" s="29"/>
    </row>
    <row r="131" spans="3:4" ht="11.25" customHeight="1">
      <c r="C131" s="30"/>
      <c r="D131" s="29"/>
    </row>
    <row r="132" spans="3:4" ht="11.25" customHeight="1">
      <c r="C132" s="30"/>
      <c r="D132" s="29"/>
    </row>
    <row r="133" spans="3:4" ht="11.25" customHeight="1">
      <c r="C133" s="30"/>
      <c r="D133" s="29"/>
    </row>
    <row r="134" spans="3:4" ht="11.25" customHeight="1">
      <c r="C134" s="30"/>
      <c r="D134" s="29"/>
    </row>
    <row r="135" spans="3:4" ht="11.25" customHeight="1">
      <c r="C135" s="30"/>
      <c r="D135" s="29"/>
    </row>
    <row r="136" spans="3:4" ht="11.25" customHeight="1">
      <c r="C136" s="30"/>
      <c r="D136" s="29"/>
    </row>
    <row r="137" spans="3:4" ht="11.25" customHeight="1">
      <c r="C137" s="30"/>
      <c r="D137" s="29"/>
    </row>
    <row r="138" spans="3:4" ht="11.25" customHeight="1">
      <c r="C138" s="30"/>
      <c r="D138" s="29"/>
    </row>
    <row r="139" spans="3:4" ht="11.25" customHeight="1">
      <c r="C139" s="30"/>
      <c r="D139" s="29"/>
    </row>
    <row r="140" spans="3:4" ht="11.25" customHeight="1">
      <c r="C140" s="30"/>
      <c r="D140" s="29"/>
    </row>
    <row r="141" spans="3:4" ht="11.25" customHeight="1">
      <c r="C141" s="30"/>
      <c r="D141" s="29"/>
    </row>
    <row r="142" spans="3:4" ht="11.25" customHeight="1">
      <c r="C142" s="30"/>
      <c r="D142" s="29"/>
    </row>
    <row r="143" spans="3:4" ht="11.25" customHeight="1">
      <c r="C143" s="30"/>
      <c r="D143" s="29"/>
    </row>
    <row r="144" spans="3:4" ht="11.25" customHeight="1">
      <c r="C144" s="30"/>
      <c r="D144" s="29"/>
    </row>
    <row r="145" spans="1:4" ht="11.25" customHeight="1">
      <c r="C145" s="30"/>
      <c r="D145" s="29"/>
    </row>
    <row r="146" spans="1:4" ht="11.25" customHeight="1">
      <c r="C146" s="30"/>
      <c r="D146" s="29"/>
    </row>
    <row r="147" spans="1:4" ht="11.25" customHeight="1">
      <c r="C147" s="30"/>
      <c r="D147" s="29"/>
    </row>
    <row r="148" spans="1:4" ht="11.25" customHeight="1">
      <c r="C148" s="30"/>
      <c r="D148" s="29"/>
    </row>
    <row r="149" spans="1:4" ht="23.25" customHeight="1"/>
    <row r="150" spans="1:4" ht="9.9499999999999993" customHeight="1"/>
    <row r="151" spans="1:4" ht="12.75" customHeight="1">
      <c r="A151" s="30"/>
      <c r="B151" s="30"/>
      <c r="C151" s="32"/>
    </row>
  </sheetData>
  <mergeCells count="8">
    <mergeCell ref="F16:F17"/>
    <mergeCell ref="A93:F93"/>
    <mergeCell ref="D3:E3"/>
    <mergeCell ref="A7:D7"/>
    <mergeCell ref="B16:B17"/>
    <mergeCell ref="C16:C17"/>
    <mergeCell ref="D16:D17"/>
    <mergeCell ref="E16:E17"/>
  </mergeCells>
  <phoneticPr fontId="1" type="noConversion"/>
  <printOptions gridLinesSet="0"/>
  <pageMargins left="0.78740157480314965" right="0.39370078740157483" top="0.59055118110236227" bottom="0.59055118110236227" header="0" footer="0"/>
  <pageSetup paperSize="9" pageOrder="overThenDown" orientation="portrait" verticalDpi="300" r:id="rId1"/>
  <headerFooter alignWithMargins="0"/>
  <rowBreaks count="1" manualBreakCount="1">
    <brk id="90" max="16383" man="1"/>
  </rowBreaks>
</worksheet>
</file>

<file path=xl/worksheets/sheet3.xml><?xml version="1.0" encoding="utf-8"?>
<worksheet xmlns="http://schemas.openxmlformats.org/spreadsheetml/2006/main" xmlns:r="http://schemas.openxmlformats.org/officeDocument/2006/relationships">
  <dimension ref="A1:F387"/>
  <sheetViews>
    <sheetView showGridLines="0" tabSelected="1" view="pageBreakPreview" topLeftCell="A379" zoomScale="112" zoomScaleSheetLayoutView="112" workbookViewId="0">
      <selection activeCell="C396" sqref="C396"/>
    </sheetView>
  </sheetViews>
  <sheetFormatPr defaultRowHeight="11.25"/>
  <cols>
    <col min="1" max="1" width="52.42578125" style="53" customWidth="1"/>
    <col min="2" max="2" width="5.7109375" style="43" customWidth="1"/>
    <col min="3" max="3" width="27.5703125" style="43" customWidth="1"/>
    <col min="4" max="4" width="13.5703125" style="72" customWidth="1"/>
    <col min="5" max="5" width="13.42578125" style="72" customWidth="1"/>
    <col min="6" max="6" width="13.140625" style="43" customWidth="1"/>
    <col min="7" max="16384" width="9.140625" style="43"/>
  </cols>
  <sheetData>
    <row r="1" spans="1:6" ht="14.25" customHeight="1">
      <c r="B1" s="51" t="s">
        <v>19</v>
      </c>
      <c r="C1" s="2"/>
      <c r="E1" s="74" t="s">
        <v>131</v>
      </c>
      <c r="F1" s="6"/>
    </row>
    <row r="2" spans="1:6" ht="9" customHeight="1">
      <c r="A2" s="54"/>
      <c r="B2" s="30"/>
      <c r="C2" s="52"/>
      <c r="D2" s="73"/>
      <c r="E2" s="73"/>
      <c r="F2" s="29"/>
    </row>
    <row r="3" spans="1:6" ht="51">
      <c r="A3" s="88" t="s">
        <v>78</v>
      </c>
      <c r="B3" s="89" t="s">
        <v>79</v>
      </c>
      <c r="C3" s="89" t="s">
        <v>80</v>
      </c>
      <c r="D3" s="90" t="s">
        <v>81</v>
      </c>
      <c r="E3" s="90" t="s">
        <v>18</v>
      </c>
      <c r="F3" s="89" t="s">
        <v>82</v>
      </c>
    </row>
    <row r="4" spans="1:6" ht="12.75">
      <c r="A4" s="91">
        <v>1</v>
      </c>
      <c r="B4" s="92">
        <v>2</v>
      </c>
      <c r="C4" s="92">
        <v>3</v>
      </c>
      <c r="D4" s="93">
        <v>4</v>
      </c>
      <c r="E4" s="93">
        <v>5</v>
      </c>
      <c r="F4" s="94">
        <v>6</v>
      </c>
    </row>
    <row r="5" spans="1:6" ht="11.25" customHeight="1">
      <c r="A5" s="88" t="s">
        <v>83</v>
      </c>
      <c r="B5" s="130">
        <v>200</v>
      </c>
      <c r="C5" s="130" t="s">
        <v>23</v>
      </c>
      <c r="D5" s="131">
        <f>D7+D179+D196+D241+D273+D342+D361+D371</f>
        <v>13784400</v>
      </c>
      <c r="E5" s="132">
        <f>E7+E179+E196+E241+E273+E342+E361</f>
        <v>12549833.290000001</v>
      </c>
      <c r="F5" s="131">
        <f>D5-E5</f>
        <v>1234566.709999999</v>
      </c>
    </row>
    <row r="6" spans="1:6" ht="12.75">
      <c r="A6" s="88" t="s">
        <v>5</v>
      </c>
      <c r="B6" s="130"/>
      <c r="C6" s="130"/>
      <c r="D6" s="131"/>
      <c r="E6" s="133"/>
      <c r="F6" s="131"/>
    </row>
    <row r="7" spans="1:6" ht="15" customHeight="1">
      <c r="A7" s="96" t="s">
        <v>84</v>
      </c>
      <c r="B7" s="92">
        <v>200</v>
      </c>
      <c r="C7" s="95" t="s">
        <v>85</v>
      </c>
      <c r="D7" s="97">
        <f>D8+D25+D79+D87</f>
        <v>4792800</v>
      </c>
      <c r="E7" s="97">
        <f>E8+E25+E87</f>
        <v>4720650.88</v>
      </c>
      <c r="F7" s="98">
        <f>D7-E7</f>
        <v>72149.120000000112</v>
      </c>
    </row>
    <row r="8" spans="1:6" ht="26.25" customHeight="1">
      <c r="A8" s="99" t="s">
        <v>86</v>
      </c>
      <c r="B8" s="92">
        <v>200</v>
      </c>
      <c r="C8" s="95" t="s">
        <v>87</v>
      </c>
      <c r="D8" s="97">
        <f t="shared" ref="D8:E15" si="0">D9</f>
        <v>873700</v>
      </c>
      <c r="E8" s="97">
        <f t="shared" si="0"/>
        <v>872517.85</v>
      </c>
      <c r="F8" s="98">
        <f t="shared" ref="F8:F22" si="1">D8-E8</f>
        <v>1182.1500000000233</v>
      </c>
    </row>
    <row r="9" spans="1:6" ht="4.5" hidden="1" customHeight="1">
      <c r="A9" s="99" t="s">
        <v>191</v>
      </c>
      <c r="B9" s="92">
        <v>200</v>
      </c>
      <c r="C9" s="95" t="s">
        <v>192</v>
      </c>
      <c r="D9" s="97">
        <f t="shared" si="0"/>
        <v>873700</v>
      </c>
      <c r="E9" s="97">
        <f t="shared" si="0"/>
        <v>872517.85</v>
      </c>
      <c r="F9" s="98">
        <f t="shared" si="1"/>
        <v>1182.1500000000233</v>
      </c>
    </row>
    <row r="10" spans="1:6" ht="14.25" customHeight="1">
      <c r="A10" s="88" t="s">
        <v>193</v>
      </c>
      <c r="B10" s="92">
        <v>200</v>
      </c>
      <c r="C10" s="95" t="s">
        <v>194</v>
      </c>
      <c r="D10" s="97">
        <f>D11</f>
        <v>873700</v>
      </c>
      <c r="E10" s="97">
        <f>E12</f>
        <v>872517.85</v>
      </c>
      <c r="F10" s="98">
        <f t="shared" si="1"/>
        <v>1182.1500000000233</v>
      </c>
    </row>
    <row r="11" spans="1:6" ht="45.75" hidden="1" customHeight="1">
      <c r="A11" s="88" t="s">
        <v>549</v>
      </c>
      <c r="B11" s="92">
        <v>200</v>
      </c>
      <c r="C11" s="95" t="s">
        <v>195</v>
      </c>
      <c r="D11" s="97">
        <f>D12</f>
        <v>873700</v>
      </c>
      <c r="E11" s="97">
        <f>E12</f>
        <v>872517.85</v>
      </c>
      <c r="F11" s="98">
        <f t="shared" si="1"/>
        <v>1182.1500000000233</v>
      </c>
    </row>
    <row r="12" spans="1:6" ht="54.75" hidden="1" customHeight="1">
      <c r="A12" s="88" t="s">
        <v>215</v>
      </c>
      <c r="B12" s="92">
        <v>200</v>
      </c>
      <c r="C12" s="95" t="s">
        <v>196</v>
      </c>
      <c r="D12" s="97">
        <f>D13</f>
        <v>873700</v>
      </c>
      <c r="E12" s="97">
        <f>E13</f>
        <v>872517.85</v>
      </c>
      <c r="F12" s="98">
        <f t="shared" si="1"/>
        <v>1182.1500000000233</v>
      </c>
    </row>
    <row r="13" spans="1:6" ht="23.25" hidden="1" customHeight="1">
      <c r="A13" s="88" t="s">
        <v>197</v>
      </c>
      <c r="B13" s="92">
        <v>200</v>
      </c>
      <c r="C13" s="95" t="s">
        <v>198</v>
      </c>
      <c r="D13" s="97">
        <f>D14+D20</f>
        <v>873700</v>
      </c>
      <c r="E13" s="97">
        <f>E14+E20</f>
        <v>872517.85</v>
      </c>
      <c r="F13" s="98">
        <f t="shared" si="1"/>
        <v>1182.1500000000233</v>
      </c>
    </row>
    <row r="14" spans="1:6" ht="35.25" customHeight="1">
      <c r="A14" s="88" t="s">
        <v>729</v>
      </c>
      <c r="B14" s="92">
        <v>200</v>
      </c>
      <c r="C14" s="95" t="s">
        <v>199</v>
      </c>
      <c r="D14" s="97">
        <f>D15</f>
        <v>784400</v>
      </c>
      <c r="E14" s="97">
        <f>E15</f>
        <v>783481.85</v>
      </c>
      <c r="F14" s="98">
        <f t="shared" si="1"/>
        <v>918.15000000002328</v>
      </c>
    </row>
    <row r="15" spans="1:6" ht="13.5" customHeight="1">
      <c r="A15" s="88" t="s">
        <v>88</v>
      </c>
      <c r="B15" s="92">
        <v>200</v>
      </c>
      <c r="C15" s="95" t="s">
        <v>200</v>
      </c>
      <c r="D15" s="97">
        <f t="shared" si="0"/>
        <v>784400</v>
      </c>
      <c r="E15" s="97">
        <f t="shared" si="0"/>
        <v>783481.85</v>
      </c>
      <c r="F15" s="98">
        <f t="shared" si="1"/>
        <v>918.15000000002328</v>
      </c>
    </row>
    <row r="16" spans="1:6" ht="12.75" customHeight="1">
      <c r="A16" s="88" t="s">
        <v>89</v>
      </c>
      <c r="B16" s="92">
        <v>200</v>
      </c>
      <c r="C16" s="95" t="s">
        <v>201</v>
      </c>
      <c r="D16" s="97">
        <f>D17+D18+D19</f>
        <v>784400</v>
      </c>
      <c r="E16" s="97">
        <f>E17+E18+E19</f>
        <v>783481.85</v>
      </c>
      <c r="F16" s="98">
        <f t="shared" si="1"/>
        <v>918.15000000002328</v>
      </c>
    </row>
    <row r="17" spans="1:6" ht="17.25" customHeight="1">
      <c r="A17" s="88" t="s">
        <v>90</v>
      </c>
      <c r="B17" s="92">
        <v>200</v>
      </c>
      <c r="C17" s="95" t="s">
        <v>202</v>
      </c>
      <c r="D17" s="97">
        <v>600000</v>
      </c>
      <c r="E17" s="97">
        <v>599873.21</v>
      </c>
      <c r="F17" s="98">
        <f t="shared" si="1"/>
        <v>126.79000000003725</v>
      </c>
    </row>
    <row r="18" spans="1:6" ht="3" hidden="1" customHeight="1">
      <c r="A18" s="88"/>
      <c r="B18" s="92"/>
      <c r="C18" s="95"/>
      <c r="D18" s="97"/>
      <c r="E18" s="97"/>
      <c r="F18" s="98">
        <f t="shared" si="1"/>
        <v>0</v>
      </c>
    </row>
    <row r="19" spans="1:6" ht="18" customHeight="1">
      <c r="A19" s="88" t="s">
        <v>92</v>
      </c>
      <c r="B19" s="92">
        <v>200</v>
      </c>
      <c r="C19" s="95" t="s">
        <v>208</v>
      </c>
      <c r="D19" s="97">
        <v>184400</v>
      </c>
      <c r="E19" s="97">
        <v>183608.64</v>
      </c>
      <c r="F19" s="98">
        <f t="shared" si="1"/>
        <v>791.35999999998603</v>
      </c>
    </row>
    <row r="20" spans="1:6" ht="27" customHeight="1">
      <c r="A20" s="88" t="s">
        <v>713</v>
      </c>
      <c r="B20" s="92">
        <v>200</v>
      </c>
      <c r="C20" s="95" t="s">
        <v>203</v>
      </c>
      <c r="D20" s="97">
        <f>D21</f>
        <v>89300</v>
      </c>
      <c r="E20" s="97">
        <f>E21</f>
        <v>89036</v>
      </c>
      <c r="F20" s="98">
        <f t="shared" si="1"/>
        <v>264</v>
      </c>
    </row>
    <row r="21" spans="1:6" ht="15.75" customHeight="1">
      <c r="A21" s="88" t="s">
        <v>88</v>
      </c>
      <c r="B21" s="92">
        <v>200</v>
      </c>
      <c r="C21" s="95" t="s">
        <v>204</v>
      </c>
      <c r="D21" s="97">
        <f>D22</f>
        <v>89300</v>
      </c>
      <c r="E21" s="97">
        <f>E22</f>
        <v>89036</v>
      </c>
      <c r="F21" s="98">
        <f t="shared" si="1"/>
        <v>264</v>
      </c>
    </row>
    <row r="22" spans="1:6" ht="17.25" customHeight="1">
      <c r="A22" s="88" t="s">
        <v>89</v>
      </c>
      <c r="B22" s="92">
        <v>200</v>
      </c>
      <c r="C22" s="95" t="s">
        <v>205</v>
      </c>
      <c r="D22" s="97">
        <f>D23+D24</f>
        <v>89300</v>
      </c>
      <c r="E22" s="97">
        <f>E23</f>
        <v>89036</v>
      </c>
      <c r="F22" s="98">
        <f t="shared" si="1"/>
        <v>264</v>
      </c>
    </row>
    <row r="23" spans="1:6" ht="16.5" customHeight="1">
      <c r="A23" s="88" t="s">
        <v>91</v>
      </c>
      <c r="B23" s="92">
        <v>200</v>
      </c>
      <c r="C23" s="95" t="s">
        <v>206</v>
      </c>
      <c r="D23" s="97">
        <v>89300</v>
      </c>
      <c r="E23" s="97">
        <v>89036</v>
      </c>
      <c r="F23" s="98">
        <f>D23-E23</f>
        <v>264</v>
      </c>
    </row>
    <row r="24" spans="1:6" ht="12" hidden="1" customHeight="1">
      <c r="A24" s="99" t="s">
        <v>92</v>
      </c>
      <c r="B24" s="92">
        <v>200</v>
      </c>
      <c r="C24" s="95" t="s">
        <v>207</v>
      </c>
      <c r="D24" s="97"/>
      <c r="E24" s="97" t="s">
        <v>77</v>
      </c>
      <c r="F24" s="98"/>
    </row>
    <row r="25" spans="1:6" ht="41.25" customHeight="1">
      <c r="A25" s="100" t="s">
        <v>93</v>
      </c>
      <c r="B25" s="92">
        <v>200</v>
      </c>
      <c r="C25" s="95" t="s">
        <v>94</v>
      </c>
      <c r="D25" s="97">
        <f>D27+D72</f>
        <v>3379600</v>
      </c>
      <c r="E25" s="97">
        <f>E27+E72</f>
        <v>3360483.62</v>
      </c>
      <c r="F25" s="98">
        <f t="shared" ref="F25:F40" si="2">D25-E25</f>
        <v>19116.379999999888</v>
      </c>
    </row>
    <row r="26" spans="1:6" ht="24.75" hidden="1" customHeight="1">
      <c r="A26" s="88" t="s">
        <v>210</v>
      </c>
      <c r="B26" s="92">
        <v>200</v>
      </c>
      <c r="C26" s="95" t="s">
        <v>209</v>
      </c>
      <c r="D26" s="97">
        <f t="shared" ref="D26:F29" si="3">D27</f>
        <v>3379400</v>
      </c>
      <c r="E26" s="97">
        <f t="shared" si="3"/>
        <v>3360283.62</v>
      </c>
      <c r="F26" s="97">
        <f t="shared" si="3"/>
        <v>19116.379999999888</v>
      </c>
    </row>
    <row r="27" spans="1:6" ht="27.75" customHeight="1">
      <c r="A27" s="88" t="s">
        <v>211</v>
      </c>
      <c r="B27" s="92">
        <v>200</v>
      </c>
      <c r="C27" s="95" t="s">
        <v>212</v>
      </c>
      <c r="D27" s="97">
        <f>D28+D42+D65</f>
        <v>3379400</v>
      </c>
      <c r="E27" s="97">
        <f>E28+E42+E65</f>
        <v>3360283.62</v>
      </c>
      <c r="F27" s="98">
        <f t="shared" si="2"/>
        <v>19116.379999999888</v>
      </c>
    </row>
    <row r="28" spans="1:6" ht="78" hidden="1" customHeight="1">
      <c r="A28" s="88" t="s">
        <v>312</v>
      </c>
      <c r="B28" s="92">
        <v>200</v>
      </c>
      <c r="C28" s="95" t="s">
        <v>213</v>
      </c>
      <c r="D28" s="97">
        <f t="shared" si="3"/>
        <v>3035500</v>
      </c>
      <c r="E28" s="97">
        <f t="shared" si="3"/>
        <v>3035050.6500000004</v>
      </c>
      <c r="F28" s="98">
        <f t="shared" si="2"/>
        <v>449.34999999962747</v>
      </c>
    </row>
    <row r="29" spans="1:6" s="55" customFormat="1" ht="57.75" hidden="1" customHeight="1">
      <c r="A29" s="101" t="s">
        <v>216</v>
      </c>
      <c r="B29" s="102">
        <v>200</v>
      </c>
      <c r="C29" s="102" t="s">
        <v>214</v>
      </c>
      <c r="D29" s="97">
        <f t="shared" si="3"/>
        <v>3035500</v>
      </c>
      <c r="E29" s="97">
        <f t="shared" si="3"/>
        <v>3035050.6500000004</v>
      </c>
      <c r="F29" s="98">
        <f t="shared" si="2"/>
        <v>449.34999999962747</v>
      </c>
    </row>
    <row r="30" spans="1:6" ht="21" hidden="1" customHeight="1">
      <c r="A30" s="88" t="s">
        <v>158</v>
      </c>
      <c r="B30" s="92">
        <v>200</v>
      </c>
      <c r="C30" s="95" t="s">
        <v>217</v>
      </c>
      <c r="D30" s="97">
        <f>D31+D37</f>
        <v>3035500</v>
      </c>
      <c r="E30" s="97">
        <f>E31+E37</f>
        <v>3035050.6500000004</v>
      </c>
      <c r="F30" s="98">
        <f t="shared" si="2"/>
        <v>449.34999999962747</v>
      </c>
    </row>
    <row r="31" spans="1:6" ht="39" customHeight="1">
      <c r="A31" s="88" t="s">
        <v>218</v>
      </c>
      <c r="B31" s="92">
        <v>200</v>
      </c>
      <c r="C31" s="95" t="s">
        <v>219</v>
      </c>
      <c r="D31" s="97">
        <f>D32</f>
        <v>2904800</v>
      </c>
      <c r="E31" s="97">
        <f>E32</f>
        <v>2904546.1700000004</v>
      </c>
      <c r="F31" s="98">
        <f t="shared" si="2"/>
        <v>253.82999999960884</v>
      </c>
    </row>
    <row r="32" spans="1:6" ht="15.75" customHeight="1">
      <c r="A32" s="88" t="s">
        <v>88</v>
      </c>
      <c r="B32" s="92">
        <v>200</v>
      </c>
      <c r="C32" s="95" t="s">
        <v>220</v>
      </c>
      <c r="D32" s="97">
        <f>D33</f>
        <v>2904800</v>
      </c>
      <c r="E32" s="97">
        <f>E33</f>
        <v>2904546.1700000004</v>
      </c>
      <c r="F32" s="98">
        <f t="shared" si="2"/>
        <v>253.82999999960884</v>
      </c>
    </row>
    <row r="33" spans="1:6" ht="19.5" customHeight="1">
      <c r="A33" s="88" t="s">
        <v>89</v>
      </c>
      <c r="B33" s="92">
        <v>200</v>
      </c>
      <c r="C33" s="95" t="s">
        <v>221</v>
      </c>
      <c r="D33" s="97">
        <f>D34+D35+D36</f>
        <v>2904800</v>
      </c>
      <c r="E33" s="97">
        <f>E34+E35+E36</f>
        <v>2904546.1700000004</v>
      </c>
      <c r="F33" s="98">
        <f t="shared" si="2"/>
        <v>253.82999999960884</v>
      </c>
    </row>
    <row r="34" spans="1:6" ht="19.5" customHeight="1">
      <c r="A34" s="88" t="s">
        <v>90</v>
      </c>
      <c r="B34" s="92">
        <v>200</v>
      </c>
      <c r="C34" s="95" t="s">
        <v>222</v>
      </c>
      <c r="D34" s="97">
        <v>2238400</v>
      </c>
      <c r="E34" s="97">
        <v>2238263.7400000002</v>
      </c>
      <c r="F34" s="98">
        <f t="shared" si="2"/>
        <v>136.25999999977648</v>
      </c>
    </row>
    <row r="35" spans="1:6" ht="19.5" hidden="1" customHeight="1">
      <c r="A35" s="88"/>
      <c r="B35" s="92"/>
      <c r="C35" s="95"/>
      <c r="D35" s="97"/>
      <c r="E35" s="97"/>
      <c r="F35" s="98">
        <f t="shared" si="2"/>
        <v>0</v>
      </c>
    </row>
    <row r="36" spans="1:6" ht="19.5" customHeight="1">
      <c r="A36" s="88" t="s">
        <v>92</v>
      </c>
      <c r="B36" s="92">
        <v>200</v>
      </c>
      <c r="C36" s="95" t="s">
        <v>223</v>
      </c>
      <c r="D36" s="97">
        <v>666400</v>
      </c>
      <c r="E36" s="97">
        <v>666282.43000000005</v>
      </c>
      <c r="F36" s="98">
        <f t="shared" si="2"/>
        <v>117.56999999994878</v>
      </c>
    </row>
    <row r="37" spans="1:6" ht="29.25" customHeight="1">
      <c r="A37" s="88" t="s">
        <v>713</v>
      </c>
      <c r="B37" s="92">
        <v>200</v>
      </c>
      <c r="C37" s="95" t="s">
        <v>224</v>
      </c>
      <c r="D37" s="97">
        <f>D38</f>
        <v>130700</v>
      </c>
      <c r="E37" s="97">
        <f>E38</f>
        <v>130504.48</v>
      </c>
      <c r="F37" s="98">
        <f t="shared" si="2"/>
        <v>195.52000000000407</v>
      </c>
    </row>
    <row r="38" spans="1:6" ht="15" customHeight="1">
      <c r="A38" s="88" t="s">
        <v>88</v>
      </c>
      <c r="B38" s="92">
        <v>200</v>
      </c>
      <c r="C38" s="95" t="s">
        <v>225</v>
      </c>
      <c r="D38" s="97">
        <f>D39</f>
        <v>130700</v>
      </c>
      <c r="E38" s="97">
        <f>E39</f>
        <v>130504.48</v>
      </c>
      <c r="F38" s="98">
        <f t="shared" si="2"/>
        <v>195.52000000000407</v>
      </c>
    </row>
    <row r="39" spans="1:6" ht="15" customHeight="1">
      <c r="A39" s="88" t="s">
        <v>89</v>
      </c>
      <c r="B39" s="92">
        <v>200</v>
      </c>
      <c r="C39" s="95" t="s">
        <v>226</v>
      </c>
      <c r="D39" s="97">
        <f>D40+D41</f>
        <v>130700</v>
      </c>
      <c r="E39" s="97">
        <f>E40</f>
        <v>130504.48</v>
      </c>
      <c r="F39" s="98">
        <f t="shared" si="2"/>
        <v>195.52000000000407</v>
      </c>
    </row>
    <row r="40" spans="1:6" ht="15" customHeight="1">
      <c r="A40" s="88" t="s">
        <v>91</v>
      </c>
      <c r="B40" s="92">
        <v>200</v>
      </c>
      <c r="C40" s="95" t="s">
        <v>227</v>
      </c>
      <c r="D40" s="97">
        <v>130700</v>
      </c>
      <c r="E40" s="97">
        <v>130504.48</v>
      </c>
      <c r="F40" s="98">
        <f t="shared" si="2"/>
        <v>195.52000000000407</v>
      </c>
    </row>
    <row r="41" spans="1:6" ht="13.5" hidden="1" customHeight="1">
      <c r="A41" s="88" t="s">
        <v>92</v>
      </c>
      <c r="B41" s="92">
        <v>200</v>
      </c>
      <c r="C41" s="95" t="s">
        <v>228</v>
      </c>
      <c r="D41" s="97"/>
      <c r="E41" s="97" t="s">
        <v>77</v>
      </c>
      <c r="F41" s="98"/>
    </row>
    <row r="42" spans="1:6" ht="69.75" hidden="1" customHeight="1">
      <c r="A42" s="88" t="s">
        <v>313</v>
      </c>
      <c r="B42" s="92">
        <v>200</v>
      </c>
      <c r="C42" s="95" t="s">
        <v>229</v>
      </c>
      <c r="D42" s="97">
        <f>D43</f>
        <v>343900</v>
      </c>
      <c r="E42" s="97">
        <f>E43</f>
        <v>325232.96999999997</v>
      </c>
      <c r="F42" s="98">
        <f>D42-E42</f>
        <v>18667.030000000028</v>
      </c>
    </row>
    <row r="43" spans="1:6" s="55" customFormat="1" ht="23.25" hidden="1" customHeight="1">
      <c r="A43" s="101" t="s">
        <v>133</v>
      </c>
      <c r="B43" s="102">
        <v>200</v>
      </c>
      <c r="C43" s="102" t="s">
        <v>230</v>
      </c>
      <c r="D43" s="97">
        <f>D44</f>
        <v>343900</v>
      </c>
      <c r="E43" s="97">
        <f>E44</f>
        <v>325232.96999999997</v>
      </c>
      <c r="F43" s="98">
        <f t="shared" ref="F43:F71" si="4">D43-E43</f>
        <v>18667.030000000028</v>
      </c>
    </row>
    <row r="44" spans="1:6" ht="22.5" hidden="1" customHeight="1">
      <c r="A44" s="88" t="s">
        <v>134</v>
      </c>
      <c r="B44" s="92">
        <v>200</v>
      </c>
      <c r="C44" s="95" t="s">
        <v>258</v>
      </c>
      <c r="D44" s="97">
        <f>D45+D53</f>
        <v>343900</v>
      </c>
      <c r="E44" s="97">
        <f>E45+E53</f>
        <v>325232.96999999997</v>
      </c>
      <c r="F44" s="98">
        <f t="shared" si="4"/>
        <v>18667.030000000028</v>
      </c>
    </row>
    <row r="45" spans="1:6" ht="23.25" hidden="1" customHeight="1">
      <c r="A45" s="88" t="s">
        <v>231</v>
      </c>
      <c r="B45" s="92">
        <v>200</v>
      </c>
      <c r="C45" s="95" t="s">
        <v>232</v>
      </c>
      <c r="D45" s="97">
        <f>D47+D51</f>
        <v>0</v>
      </c>
      <c r="E45" s="97">
        <f>E47</f>
        <v>0</v>
      </c>
      <c r="F45" s="98">
        <f t="shared" si="4"/>
        <v>0</v>
      </c>
    </row>
    <row r="46" spans="1:6" ht="12" hidden="1" customHeight="1">
      <c r="A46" s="88" t="s">
        <v>88</v>
      </c>
      <c r="B46" s="92">
        <v>200</v>
      </c>
      <c r="C46" s="95" t="s">
        <v>233</v>
      </c>
      <c r="D46" s="97">
        <f t="shared" ref="D46:E46" si="5">D47</f>
        <v>0</v>
      </c>
      <c r="E46" s="97">
        <f t="shared" si="5"/>
        <v>0</v>
      </c>
      <c r="F46" s="98">
        <f t="shared" si="4"/>
        <v>0</v>
      </c>
    </row>
    <row r="47" spans="1:6" ht="10.5" hidden="1" customHeight="1">
      <c r="A47" s="88" t="s">
        <v>95</v>
      </c>
      <c r="B47" s="92">
        <v>200</v>
      </c>
      <c r="C47" s="95" t="s">
        <v>234</v>
      </c>
      <c r="D47" s="97">
        <f>D48+D49+D50</f>
        <v>0</v>
      </c>
      <c r="E47" s="97">
        <f>E49+E50+E48</f>
        <v>0</v>
      </c>
      <c r="F47" s="98">
        <f t="shared" si="4"/>
        <v>0</v>
      </c>
    </row>
    <row r="48" spans="1:6" ht="12" hidden="1" customHeight="1">
      <c r="A48" s="88" t="s">
        <v>96</v>
      </c>
      <c r="B48" s="92">
        <v>200</v>
      </c>
      <c r="C48" s="95" t="s">
        <v>235</v>
      </c>
      <c r="D48" s="97"/>
      <c r="E48" s="97"/>
      <c r="F48" s="98">
        <f t="shared" si="4"/>
        <v>0</v>
      </c>
    </row>
    <row r="49" spans="1:6" ht="12" hidden="1" customHeight="1">
      <c r="A49" s="88" t="s">
        <v>99</v>
      </c>
      <c r="B49" s="92">
        <v>200</v>
      </c>
      <c r="C49" s="95" t="s">
        <v>236</v>
      </c>
      <c r="D49" s="97"/>
      <c r="E49" s="97"/>
      <c r="F49" s="98">
        <f t="shared" si="4"/>
        <v>0</v>
      </c>
    </row>
    <row r="50" spans="1:6" ht="13.5" hidden="1" customHeight="1">
      <c r="A50" s="88" t="s">
        <v>100</v>
      </c>
      <c r="B50" s="92">
        <v>200</v>
      </c>
      <c r="C50" s="95" t="s">
        <v>238</v>
      </c>
      <c r="D50" s="97"/>
      <c r="E50" s="97"/>
      <c r="F50" s="98">
        <f t="shared" si="4"/>
        <v>0</v>
      </c>
    </row>
    <row r="51" spans="1:6" ht="13.5" hidden="1" customHeight="1">
      <c r="A51" s="88" t="s">
        <v>102</v>
      </c>
      <c r="B51" s="92">
        <v>200</v>
      </c>
      <c r="C51" s="95" t="s">
        <v>239</v>
      </c>
      <c r="D51" s="97">
        <f>D52</f>
        <v>0</v>
      </c>
      <c r="E51" s="97" t="str">
        <f>E52</f>
        <v>-</v>
      </c>
      <c r="F51" s="98" t="e">
        <f t="shared" si="4"/>
        <v>#VALUE!</v>
      </c>
    </row>
    <row r="52" spans="1:6" ht="13.5" hidden="1" customHeight="1">
      <c r="A52" s="88" t="s">
        <v>103</v>
      </c>
      <c r="B52" s="92">
        <v>200</v>
      </c>
      <c r="C52" s="95" t="s">
        <v>240</v>
      </c>
      <c r="D52" s="97"/>
      <c r="E52" s="97" t="s">
        <v>77</v>
      </c>
      <c r="F52" s="98" t="e">
        <f t="shared" si="4"/>
        <v>#VALUE!</v>
      </c>
    </row>
    <row r="53" spans="1:6" ht="31.5" customHeight="1">
      <c r="A53" s="88" t="s">
        <v>237</v>
      </c>
      <c r="B53" s="92">
        <v>200</v>
      </c>
      <c r="C53" s="95" t="s">
        <v>241</v>
      </c>
      <c r="D53" s="97">
        <f>D54+D62</f>
        <v>343900</v>
      </c>
      <c r="E53" s="97">
        <f>E54+E62</f>
        <v>325232.96999999997</v>
      </c>
      <c r="F53" s="98">
        <f t="shared" si="4"/>
        <v>18667.030000000028</v>
      </c>
    </row>
    <row r="54" spans="1:6" ht="17.25" customHeight="1">
      <c r="A54" s="88" t="s">
        <v>88</v>
      </c>
      <c r="B54" s="92">
        <v>200</v>
      </c>
      <c r="C54" s="95" t="s">
        <v>242</v>
      </c>
      <c r="D54" s="97">
        <f>D55+D61</f>
        <v>246600</v>
      </c>
      <c r="E54" s="97">
        <f>E55+E61</f>
        <v>233632.18</v>
      </c>
      <c r="F54" s="98">
        <f t="shared" si="4"/>
        <v>12967.820000000007</v>
      </c>
    </row>
    <row r="55" spans="1:6" ht="17.25" customHeight="1">
      <c r="A55" s="88" t="s">
        <v>95</v>
      </c>
      <c r="B55" s="92">
        <v>200</v>
      </c>
      <c r="C55" s="95" t="s">
        <v>243</v>
      </c>
      <c r="D55" s="97">
        <f>D56+D57+D58+D59+D60</f>
        <v>246600</v>
      </c>
      <c r="E55" s="97">
        <f>E56+E57+E58+E59+E60</f>
        <v>233632.18</v>
      </c>
      <c r="F55" s="98">
        <f t="shared" si="4"/>
        <v>12967.820000000007</v>
      </c>
    </row>
    <row r="56" spans="1:6" ht="17.25" customHeight="1">
      <c r="A56" s="88" t="s">
        <v>96</v>
      </c>
      <c r="B56" s="92">
        <v>200</v>
      </c>
      <c r="C56" s="95" t="s">
        <v>551</v>
      </c>
      <c r="D56" s="97">
        <v>15700</v>
      </c>
      <c r="E56" s="97">
        <v>12771.1</v>
      </c>
      <c r="F56" s="98">
        <f t="shared" si="4"/>
        <v>2928.8999999999996</v>
      </c>
    </row>
    <row r="57" spans="1:6" ht="17.25" customHeight="1">
      <c r="A57" s="88" t="s">
        <v>97</v>
      </c>
      <c r="B57" s="92">
        <v>200</v>
      </c>
      <c r="C57" s="95" t="s">
        <v>244</v>
      </c>
      <c r="D57" s="97">
        <v>66000</v>
      </c>
      <c r="E57" s="97">
        <v>61915</v>
      </c>
      <c r="F57" s="98">
        <f t="shared" si="4"/>
        <v>4085</v>
      </c>
    </row>
    <row r="58" spans="1:6" ht="17.25" customHeight="1">
      <c r="A58" s="88" t="s">
        <v>98</v>
      </c>
      <c r="B58" s="92">
        <v>200</v>
      </c>
      <c r="C58" s="95" t="s">
        <v>245</v>
      </c>
      <c r="D58" s="97">
        <v>63700</v>
      </c>
      <c r="E58" s="97">
        <v>61477.2</v>
      </c>
      <c r="F58" s="98">
        <f t="shared" si="4"/>
        <v>2222.8000000000029</v>
      </c>
    </row>
    <row r="59" spans="1:6" ht="17.25" customHeight="1">
      <c r="A59" s="88" t="s">
        <v>99</v>
      </c>
      <c r="B59" s="92">
        <v>200</v>
      </c>
      <c r="C59" s="95" t="s">
        <v>246</v>
      </c>
      <c r="D59" s="97">
        <v>33500</v>
      </c>
      <c r="E59" s="97">
        <v>30309.200000000001</v>
      </c>
      <c r="F59" s="98">
        <f>D59-E59</f>
        <v>3190.7999999999993</v>
      </c>
    </row>
    <row r="60" spans="1:6" ht="17.25" customHeight="1">
      <c r="A60" s="88" t="s">
        <v>100</v>
      </c>
      <c r="B60" s="92">
        <v>200</v>
      </c>
      <c r="C60" s="95" t="s">
        <v>247</v>
      </c>
      <c r="D60" s="97">
        <v>67700</v>
      </c>
      <c r="E60" s="97">
        <v>67159.679999999993</v>
      </c>
      <c r="F60" s="98">
        <f t="shared" si="4"/>
        <v>540.32000000000698</v>
      </c>
    </row>
    <row r="61" spans="1:6" ht="17.25" hidden="1" customHeight="1">
      <c r="A61" s="88" t="s">
        <v>101</v>
      </c>
      <c r="B61" s="92">
        <v>200</v>
      </c>
      <c r="C61" s="95" t="s">
        <v>248</v>
      </c>
      <c r="D61" s="97"/>
      <c r="E61" s="97"/>
      <c r="F61" s="98">
        <f t="shared" si="4"/>
        <v>0</v>
      </c>
    </row>
    <row r="62" spans="1:6" ht="17.25" customHeight="1">
      <c r="A62" s="88" t="s">
        <v>102</v>
      </c>
      <c r="B62" s="92">
        <v>200</v>
      </c>
      <c r="C62" s="95" t="s">
        <v>249</v>
      </c>
      <c r="D62" s="97">
        <f>D63+D64</f>
        <v>97300</v>
      </c>
      <c r="E62" s="97">
        <f>E63+E64</f>
        <v>91600.79</v>
      </c>
      <c r="F62" s="98">
        <f t="shared" si="4"/>
        <v>5699.2100000000064</v>
      </c>
    </row>
    <row r="63" spans="1:6" ht="17.25" customHeight="1">
      <c r="A63" s="88" t="s">
        <v>552</v>
      </c>
      <c r="B63" s="92">
        <v>200</v>
      </c>
      <c r="C63" s="95" t="s">
        <v>553</v>
      </c>
      <c r="D63" s="97">
        <v>14600</v>
      </c>
      <c r="E63" s="97">
        <v>14600</v>
      </c>
      <c r="F63" s="98" t="s">
        <v>77</v>
      </c>
    </row>
    <row r="64" spans="1:6" ht="17.25" customHeight="1">
      <c r="A64" s="88" t="s">
        <v>103</v>
      </c>
      <c r="B64" s="92">
        <v>200</v>
      </c>
      <c r="C64" s="95" t="s">
        <v>250</v>
      </c>
      <c r="D64" s="97">
        <v>82700</v>
      </c>
      <c r="E64" s="97">
        <v>77000.789999999994</v>
      </c>
      <c r="F64" s="98">
        <f t="shared" si="4"/>
        <v>5699.2100000000064</v>
      </c>
    </row>
    <row r="65" spans="1:6" ht="17.25" hidden="1" customHeight="1">
      <c r="A65" s="88" t="s">
        <v>314</v>
      </c>
      <c r="B65" s="92">
        <v>200</v>
      </c>
      <c r="C65" s="95" t="s">
        <v>251</v>
      </c>
      <c r="D65" s="97">
        <f>D66</f>
        <v>0</v>
      </c>
      <c r="E65" s="97">
        <f>E66</f>
        <v>0</v>
      </c>
      <c r="F65" s="98">
        <f t="shared" si="4"/>
        <v>0</v>
      </c>
    </row>
    <row r="66" spans="1:6" ht="17.25" hidden="1" customHeight="1">
      <c r="A66" s="88" t="s">
        <v>104</v>
      </c>
      <c r="B66" s="92">
        <v>200</v>
      </c>
      <c r="C66" s="95" t="s">
        <v>252</v>
      </c>
      <c r="D66" s="97">
        <f>D67</f>
        <v>0</v>
      </c>
      <c r="E66" s="97">
        <f>E67</f>
        <v>0</v>
      </c>
      <c r="F66" s="98">
        <f t="shared" si="4"/>
        <v>0</v>
      </c>
    </row>
    <row r="67" spans="1:6" ht="17.25" hidden="1" customHeight="1">
      <c r="A67" s="88" t="s">
        <v>59</v>
      </c>
      <c r="B67" s="92">
        <v>200</v>
      </c>
      <c r="C67" s="95" t="s">
        <v>253</v>
      </c>
      <c r="D67" s="97">
        <f>D69</f>
        <v>0</v>
      </c>
      <c r="E67" s="97">
        <f>E69</f>
        <v>0</v>
      </c>
      <c r="F67" s="98">
        <f t="shared" si="4"/>
        <v>0</v>
      </c>
    </row>
    <row r="68" spans="1:6" ht="17.25" hidden="1" customHeight="1">
      <c r="A68" s="88"/>
      <c r="B68" s="92"/>
      <c r="C68" s="95"/>
      <c r="D68" s="97"/>
      <c r="E68" s="97"/>
      <c r="F68" s="98">
        <f t="shared" si="4"/>
        <v>0</v>
      </c>
    </row>
    <row r="69" spans="1:6" ht="17.25" hidden="1" customHeight="1">
      <c r="A69" s="88" t="s">
        <v>88</v>
      </c>
      <c r="B69" s="92">
        <v>200</v>
      </c>
      <c r="C69" s="95" t="s">
        <v>254</v>
      </c>
      <c r="D69" s="97">
        <f>D70</f>
        <v>0</v>
      </c>
      <c r="E69" s="97">
        <f>E70</f>
        <v>0</v>
      </c>
      <c r="F69" s="98">
        <f t="shared" si="4"/>
        <v>0</v>
      </c>
    </row>
    <row r="70" spans="1:6" ht="17.25" hidden="1" customHeight="1">
      <c r="A70" s="88" t="s">
        <v>105</v>
      </c>
      <c r="B70" s="92">
        <v>200</v>
      </c>
      <c r="C70" s="95" t="s">
        <v>255</v>
      </c>
      <c r="D70" s="97">
        <f t="shared" ref="D70:E70" si="6">D71</f>
        <v>0</v>
      </c>
      <c r="E70" s="97">
        <f t="shared" si="6"/>
        <v>0</v>
      </c>
      <c r="F70" s="98">
        <f t="shared" si="4"/>
        <v>0</v>
      </c>
    </row>
    <row r="71" spans="1:6" ht="27" hidden="1" customHeight="1">
      <c r="A71" s="103" t="s">
        <v>256</v>
      </c>
      <c r="B71" s="92">
        <v>200</v>
      </c>
      <c r="C71" s="95" t="s">
        <v>257</v>
      </c>
      <c r="D71" s="97"/>
      <c r="E71" s="97"/>
      <c r="F71" s="98">
        <f t="shared" si="4"/>
        <v>0</v>
      </c>
    </row>
    <row r="72" spans="1:6" ht="17.25" customHeight="1">
      <c r="A72" s="88" t="s">
        <v>260</v>
      </c>
      <c r="B72" s="92">
        <v>200</v>
      </c>
      <c r="C72" s="95" t="s">
        <v>261</v>
      </c>
      <c r="D72" s="97">
        <f t="shared" ref="D72:E77" si="7">D73</f>
        <v>200</v>
      </c>
      <c r="E72" s="97">
        <f t="shared" si="7"/>
        <v>200</v>
      </c>
      <c r="F72" s="98" t="s">
        <v>77</v>
      </c>
    </row>
    <row r="73" spans="1:6" ht="156" customHeight="1">
      <c r="A73" s="88" t="s">
        <v>315</v>
      </c>
      <c r="B73" s="92">
        <v>200</v>
      </c>
      <c r="C73" s="95" t="s">
        <v>262</v>
      </c>
      <c r="D73" s="97">
        <f t="shared" si="7"/>
        <v>200</v>
      </c>
      <c r="E73" s="97">
        <f t="shared" si="7"/>
        <v>200</v>
      </c>
      <c r="F73" s="98" t="s">
        <v>77</v>
      </c>
    </row>
    <row r="74" spans="1:6" ht="21.75" hidden="1" customHeight="1">
      <c r="A74" s="101" t="s">
        <v>133</v>
      </c>
      <c r="B74" s="102">
        <v>200</v>
      </c>
      <c r="C74" s="95" t="s">
        <v>263</v>
      </c>
      <c r="D74" s="97">
        <f t="shared" si="7"/>
        <v>200</v>
      </c>
      <c r="E74" s="97">
        <f t="shared" si="7"/>
        <v>200</v>
      </c>
      <c r="F74" s="98" t="s">
        <v>77</v>
      </c>
    </row>
    <row r="75" spans="1:6" ht="6.75" hidden="1" customHeight="1">
      <c r="A75" s="88" t="s">
        <v>134</v>
      </c>
      <c r="B75" s="92">
        <v>200</v>
      </c>
      <c r="C75" s="95" t="s">
        <v>264</v>
      </c>
      <c r="D75" s="97">
        <f t="shared" si="7"/>
        <v>200</v>
      </c>
      <c r="E75" s="97">
        <f t="shared" si="7"/>
        <v>200</v>
      </c>
      <c r="F75" s="98" t="s">
        <v>77</v>
      </c>
    </row>
    <row r="76" spans="1:6" ht="30.75" customHeight="1">
      <c r="A76" s="88" t="s">
        <v>237</v>
      </c>
      <c r="B76" s="92">
        <v>200</v>
      </c>
      <c r="C76" s="95" t="s">
        <v>265</v>
      </c>
      <c r="D76" s="97">
        <f t="shared" si="7"/>
        <v>200</v>
      </c>
      <c r="E76" s="97">
        <f t="shared" si="7"/>
        <v>200</v>
      </c>
      <c r="F76" s="98" t="s">
        <v>77</v>
      </c>
    </row>
    <row r="77" spans="1:6" ht="17.25" customHeight="1">
      <c r="A77" s="88" t="s">
        <v>102</v>
      </c>
      <c r="B77" s="92">
        <v>200</v>
      </c>
      <c r="C77" s="95" t="s">
        <v>266</v>
      </c>
      <c r="D77" s="97">
        <f t="shared" si="7"/>
        <v>200</v>
      </c>
      <c r="E77" s="97">
        <f t="shared" si="7"/>
        <v>200</v>
      </c>
      <c r="F77" s="98" t="s">
        <v>77</v>
      </c>
    </row>
    <row r="78" spans="1:6" ht="21" customHeight="1">
      <c r="A78" s="88" t="s">
        <v>103</v>
      </c>
      <c r="B78" s="92">
        <v>200</v>
      </c>
      <c r="C78" s="95" t="s">
        <v>267</v>
      </c>
      <c r="D78" s="97">
        <v>200</v>
      </c>
      <c r="E78" s="97">
        <v>200</v>
      </c>
      <c r="F78" s="98" t="s">
        <v>77</v>
      </c>
    </row>
    <row r="79" spans="1:6" ht="15.75" hidden="1" customHeight="1">
      <c r="A79" s="88" t="s">
        <v>106</v>
      </c>
      <c r="B79" s="92">
        <v>200</v>
      </c>
      <c r="C79" s="95" t="s">
        <v>107</v>
      </c>
      <c r="D79" s="97"/>
      <c r="E79" s="97"/>
      <c r="F79" s="98"/>
    </row>
    <row r="80" spans="1:6" ht="15.75" hidden="1" customHeight="1">
      <c r="A80" s="88" t="s">
        <v>259</v>
      </c>
      <c r="B80" s="92">
        <v>200</v>
      </c>
      <c r="C80" s="95" t="s">
        <v>268</v>
      </c>
      <c r="D80" s="97"/>
      <c r="E80" s="97"/>
      <c r="F80" s="98"/>
    </row>
    <row r="81" spans="1:6" ht="15.75" hidden="1" customHeight="1">
      <c r="A81" s="88" t="s">
        <v>269</v>
      </c>
      <c r="B81" s="92">
        <v>200</v>
      </c>
      <c r="C81" s="95" t="s">
        <v>270</v>
      </c>
      <c r="D81" s="97"/>
      <c r="E81" s="97"/>
      <c r="F81" s="98"/>
    </row>
    <row r="82" spans="1:6" ht="15.75" hidden="1" customHeight="1">
      <c r="A82" s="88" t="s">
        <v>316</v>
      </c>
      <c r="B82" s="92">
        <v>200</v>
      </c>
      <c r="C82" s="95" t="s">
        <v>271</v>
      </c>
      <c r="D82" s="97"/>
      <c r="E82" s="97"/>
      <c r="F82" s="98"/>
    </row>
    <row r="83" spans="1:6" ht="15.75" hidden="1" customHeight="1">
      <c r="A83" s="88" t="s">
        <v>136</v>
      </c>
      <c r="B83" s="92">
        <v>200</v>
      </c>
      <c r="C83" s="95" t="s">
        <v>272</v>
      </c>
      <c r="D83" s="97"/>
      <c r="E83" s="97"/>
      <c r="F83" s="98"/>
    </row>
    <row r="84" spans="1:6" ht="15.75" hidden="1" customHeight="1">
      <c r="A84" s="88" t="s">
        <v>156</v>
      </c>
      <c r="B84" s="92">
        <v>200</v>
      </c>
      <c r="C84" s="95" t="s">
        <v>273</v>
      </c>
      <c r="D84" s="97"/>
      <c r="E84" s="97"/>
      <c r="F84" s="98"/>
    </row>
    <row r="85" spans="1:6" ht="15.75" hidden="1" customHeight="1">
      <c r="A85" s="101" t="s">
        <v>88</v>
      </c>
      <c r="B85" s="102">
        <v>200</v>
      </c>
      <c r="C85" s="95" t="s">
        <v>274</v>
      </c>
      <c r="D85" s="97"/>
      <c r="E85" s="97"/>
      <c r="F85" s="98"/>
    </row>
    <row r="86" spans="1:6" ht="15.75" hidden="1" customHeight="1">
      <c r="A86" s="88" t="s">
        <v>101</v>
      </c>
      <c r="B86" s="92">
        <v>200</v>
      </c>
      <c r="C86" s="95" t="s">
        <v>275</v>
      </c>
      <c r="D86" s="97"/>
      <c r="E86" s="97" t="s">
        <v>77</v>
      </c>
      <c r="F86" s="98"/>
    </row>
    <row r="87" spans="1:6" ht="21.75" customHeight="1">
      <c r="A87" s="88" t="s">
        <v>108</v>
      </c>
      <c r="B87" s="92">
        <v>200</v>
      </c>
      <c r="C87" s="95" t="s">
        <v>109</v>
      </c>
      <c r="D87" s="97">
        <f>D89+D106+D134+D149</f>
        <v>539500</v>
      </c>
      <c r="E87" s="97">
        <f>E89+E106+E134+E149</f>
        <v>487649.41000000003</v>
      </c>
      <c r="F87" s="98">
        <f>D87-E87</f>
        <v>51850.589999999967</v>
      </c>
    </row>
    <row r="88" spans="1:6" ht="23.25" hidden="1" customHeight="1">
      <c r="A88" s="100" t="s">
        <v>210</v>
      </c>
      <c r="B88" s="92">
        <v>200</v>
      </c>
      <c r="C88" s="95" t="s">
        <v>277</v>
      </c>
      <c r="D88" s="97">
        <f t="shared" ref="D88:E100" si="8">D89</f>
        <v>129800</v>
      </c>
      <c r="E88" s="97">
        <f t="shared" si="8"/>
        <v>127336.14</v>
      </c>
      <c r="F88" s="98">
        <f t="shared" ref="F88:F181" si="9">D88-E88</f>
        <v>2463.8600000000006</v>
      </c>
    </row>
    <row r="89" spans="1:6" ht="24" customHeight="1">
      <c r="A89" s="100" t="s">
        <v>719</v>
      </c>
      <c r="B89" s="92">
        <v>200</v>
      </c>
      <c r="C89" s="95" t="s">
        <v>276</v>
      </c>
      <c r="D89" s="97">
        <f>D90+D96</f>
        <v>129800</v>
      </c>
      <c r="E89" s="97">
        <f>E90+E96</f>
        <v>127336.14</v>
      </c>
      <c r="F89" s="98">
        <f t="shared" si="9"/>
        <v>2463.8600000000006</v>
      </c>
    </row>
    <row r="90" spans="1:6" ht="130.5" customHeight="1">
      <c r="A90" s="88" t="s">
        <v>314</v>
      </c>
      <c r="B90" s="92">
        <v>200</v>
      </c>
      <c r="C90" s="95" t="s">
        <v>554</v>
      </c>
      <c r="D90" s="97">
        <f>D91</f>
        <v>49400</v>
      </c>
      <c r="E90" s="97">
        <f>E91</f>
        <v>49400</v>
      </c>
      <c r="F90" s="98" t="s">
        <v>77</v>
      </c>
    </row>
    <row r="91" spans="1:6" ht="5.25" hidden="1" customHeight="1">
      <c r="A91" s="88" t="s">
        <v>104</v>
      </c>
      <c r="B91" s="92">
        <v>200</v>
      </c>
      <c r="C91" s="95" t="s">
        <v>555</v>
      </c>
      <c r="D91" s="97">
        <f t="shared" ref="D91:E94" si="10">D92</f>
        <v>49400</v>
      </c>
      <c r="E91" s="97">
        <f t="shared" si="10"/>
        <v>49400</v>
      </c>
      <c r="F91" s="98">
        <f t="shared" si="9"/>
        <v>0</v>
      </c>
    </row>
    <row r="92" spans="1:6" ht="14.25" customHeight="1">
      <c r="A92" s="88" t="s">
        <v>59</v>
      </c>
      <c r="B92" s="92">
        <v>200</v>
      </c>
      <c r="C92" s="95" t="s">
        <v>556</v>
      </c>
      <c r="D92" s="97">
        <f t="shared" si="10"/>
        <v>49400</v>
      </c>
      <c r="E92" s="97">
        <f t="shared" si="10"/>
        <v>49400</v>
      </c>
      <c r="F92" s="98" t="s">
        <v>77</v>
      </c>
    </row>
    <row r="93" spans="1:6" ht="13.5" customHeight="1">
      <c r="A93" s="88" t="s">
        <v>88</v>
      </c>
      <c r="B93" s="92">
        <v>200</v>
      </c>
      <c r="C93" s="95" t="s">
        <v>557</v>
      </c>
      <c r="D93" s="97">
        <f t="shared" si="10"/>
        <v>49400</v>
      </c>
      <c r="E93" s="97">
        <f t="shared" si="10"/>
        <v>49400</v>
      </c>
      <c r="F93" s="98" t="s">
        <v>77</v>
      </c>
    </row>
    <row r="94" spans="1:6" ht="15" customHeight="1">
      <c r="A94" s="88" t="s">
        <v>105</v>
      </c>
      <c r="B94" s="92">
        <v>200</v>
      </c>
      <c r="C94" s="95" t="s">
        <v>558</v>
      </c>
      <c r="D94" s="97">
        <f t="shared" si="10"/>
        <v>49400</v>
      </c>
      <c r="E94" s="97">
        <f t="shared" si="10"/>
        <v>49400</v>
      </c>
      <c r="F94" s="98" t="s">
        <v>77</v>
      </c>
    </row>
    <row r="95" spans="1:6" ht="22.5" customHeight="1">
      <c r="A95" s="103" t="s">
        <v>256</v>
      </c>
      <c r="B95" s="92">
        <v>200</v>
      </c>
      <c r="C95" s="95" t="s">
        <v>559</v>
      </c>
      <c r="D95" s="97">
        <v>49400</v>
      </c>
      <c r="E95" s="97">
        <v>49400</v>
      </c>
      <c r="F95" s="98" t="s">
        <v>77</v>
      </c>
    </row>
    <row r="96" spans="1:6" ht="67.5" customHeight="1">
      <c r="A96" s="88" t="s">
        <v>336</v>
      </c>
      <c r="B96" s="92">
        <v>200</v>
      </c>
      <c r="C96" s="95" t="s">
        <v>278</v>
      </c>
      <c r="D96" s="97">
        <f t="shared" si="8"/>
        <v>80400</v>
      </c>
      <c r="E96" s="97">
        <f t="shared" si="8"/>
        <v>77936.14</v>
      </c>
      <c r="F96" s="98">
        <f>D96-E96</f>
        <v>2463.8600000000006</v>
      </c>
    </row>
    <row r="97" spans="1:6" ht="15.75" hidden="1" customHeight="1">
      <c r="A97" s="88" t="s">
        <v>136</v>
      </c>
      <c r="B97" s="92">
        <v>200</v>
      </c>
      <c r="C97" s="95" t="s">
        <v>279</v>
      </c>
      <c r="D97" s="97">
        <f>D98</f>
        <v>80400</v>
      </c>
      <c r="E97" s="97">
        <f>E98</f>
        <v>77936.14</v>
      </c>
      <c r="F97" s="98">
        <f t="shared" si="9"/>
        <v>2463.8600000000006</v>
      </c>
    </row>
    <row r="98" spans="1:6" ht="15" hidden="1" customHeight="1">
      <c r="A98" s="104" t="s">
        <v>137</v>
      </c>
      <c r="B98" s="105">
        <v>200</v>
      </c>
      <c r="C98" s="105" t="s">
        <v>280</v>
      </c>
      <c r="D98" s="106">
        <f>D99+D102</f>
        <v>80400</v>
      </c>
      <c r="E98" s="106">
        <f>E99+E102</f>
        <v>77936.14</v>
      </c>
      <c r="F98" s="107">
        <f t="shared" si="9"/>
        <v>2463.8600000000006</v>
      </c>
    </row>
    <row r="99" spans="1:6" ht="32.25" customHeight="1">
      <c r="A99" s="88" t="s">
        <v>560</v>
      </c>
      <c r="B99" s="92">
        <v>200</v>
      </c>
      <c r="C99" s="95" t="s">
        <v>561</v>
      </c>
      <c r="D99" s="108">
        <f>D100</f>
        <v>65100</v>
      </c>
      <c r="E99" s="108">
        <f>E100</f>
        <v>64999.9</v>
      </c>
      <c r="F99" s="98">
        <f t="shared" si="9"/>
        <v>100.09999999999854</v>
      </c>
    </row>
    <row r="100" spans="1:6" ht="15.75" customHeight="1">
      <c r="A100" s="101" t="s">
        <v>88</v>
      </c>
      <c r="B100" s="92">
        <v>200</v>
      </c>
      <c r="C100" s="95" t="s">
        <v>562</v>
      </c>
      <c r="D100" s="97">
        <f t="shared" si="8"/>
        <v>65100</v>
      </c>
      <c r="E100" s="97">
        <f t="shared" si="8"/>
        <v>64999.9</v>
      </c>
      <c r="F100" s="98">
        <f t="shared" si="9"/>
        <v>100.09999999999854</v>
      </c>
    </row>
    <row r="101" spans="1:6" ht="17.25" customHeight="1">
      <c r="A101" s="88" t="s">
        <v>101</v>
      </c>
      <c r="B101" s="92">
        <v>200</v>
      </c>
      <c r="C101" s="95" t="s">
        <v>563</v>
      </c>
      <c r="D101" s="97">
        <v>65100</v>
      </c>
      <c r="E101" s="97">
        <v>64999.9</v>
      </c>
      <c r="F101" s="98">
        <f t="shared" si="9"/>
        <v>100.09999999999854</v>
      </c>
    </row>
    <row r="102" spans="1:6" ht="17.25" customHeight="1">
      <c r="A102" s="88" t="s">
        <v>564</v>
      </c>
      <c r="B102" s="92">
        <v>200</v>
      </c>
      <c r="C102" s="95" t="s">
        <v>565</v>
      </c>
      <c r="D102" s="97">
        <f>D103</f>
        <v>15300</v>
      </c>
      <c r="E102" s="97">
        <f>E103</f>
        <v>12936.24</v>
      </c>
      <c r="F102" s="98">
        <f t="shared" si="9"/>
        <v>2363.7600000000002</v>
      </c>
    </row>
    <row r="103" spans="1:6" ht="20.25" customHeight="1">
      <c r="A103" s="101" t="s">
        <v>88</v>
      </c>
      <c r="B103" s="92">
        <v>200</v>
      </c>
      <c r="C103" s="95" t="s">
        <v>566</v>
      </c>
      <c r="D103" s="97">
        <f>D104</f>
        <v>15300</v>
      </c>
      <c r="E103" s="97">
        <f>E104</f>
        <v>12936.24</v>
      </c>
      <c r="F103" s="98">
        <f t="shared" si="9"/>
        <v>2363.7600000000002</v>
      </c>
    </row>
    <row r="104" spans="1:6" ht="18.75" customHeight="1">
      <c r="A104" s="88" t="s">
        <v>101</v>
      </c>
      <c r="B104" s="92">
        <v>200</v>
      </c>
      <c r="C104" s="95" t="s">
        <v>567</v>
      </c>
      <c r="D104" s="97">
        <v>15300</v>
      </c>
      <c r="E104" s="97">
        <v>12936.24</v>
      </c>
      <c r="F104" s="98">
        <f t="shared" si="9"/>
        <v>2363.7600000000002</v>
      </c>
    </row>
    <row r="105" spans="1:6" ht="21.75" hidden="1" customHeight="1">
      <c r="A105" s="88" t="s">
        <v>281</v>
      </c>
      <c r="B105" s="92">
        <v>200</v>
      </c>
      <c r="C105" s="95" t="s">
        <v>282</v>
      </c>
      <c r="D105" s="97">
        <f>D106+D134+D142</f>
        <v>116300</v>
      </c>
      <c r="E105" s="97">
        <f>E106+E134+E142</f>
        <v>112183.5</v>
      </c>
      <c r="F105" s="98">
        <f t="shared" si="9"/>
        <v>4116.5</v>
      </c>
    </row>
    <row r="106" spans="1:6" ht="58.5" customHeight="1">
      <c r="A106" s="88" t="s">
        <v>686</v>
      </c>
      <c r="B106" s="92">
        <v>200</v>
      </c>
      <c r="C106" s="95" t="s">
        <v>283</v>
      </c>
      <c r="D106" s="97">
        <f t="shared" ref="D106:E109" si="11">D107</f>
        <v>6100</v>
      </c>
      <c r="E106" s="97">
        <f t="shared" si="11"/>
        <v>2520</v>
      </c>
      <c r="F106" s="98">
        <f t="shared" si="9"/>
        <v>3580</v>
      </c>
    </row>
    <row r="107" spans="1:6" ht="82.5" customHeight="1">
      <c r="A107" s="88" t="s">
        <v>317</v>
      </c>
      <c r="B107" s="92">
        <v>200</v>
      </c>
      <c r="C107" s="95" t="s">
        <v>284</v>
      </c>
      <c r="D107" s="97">
        <f t="shared" si="11"/>
        <v>6100</v>
      </c>
      <c r="E107" s="97">
        <f t="shared" si="11"/>
        <v>2520</v>
      </c>
      <c r="F107" s="98">
        <f t="shared" si="9"/>
        <v>3580</v>
      </c>
    </row>
    <row r="108" spans="1:6" ht="23.25" hidden="1" customHeight="1">
      <c r="A108" s="101" t="s">
        <v>133</v>
      </c>
      <c r="B108" s="102">
        <v>200</v>
      </c>
      <c r="C108" s="95" t="s">
        <v>285</v>
      </c>
      <c r="D108" s="97">
        <f t="shared" si="11"/>
        <v>6100</v>
      </c>
      <c r="E108" s="97">
        <f t="shared" si="11"/>
        <v>2520</v>
      </c>
      <c r="F108" s="98">
        <f t="shared" si="9"/>
        <v>3580</v>
      </c>
    </row>
    <row r="109" spans="1:6" ht="16.5" hidden="1" customHeight="1">
      <c r="A109" s="88" t="s">
        <v>134</v>
      </c>
      <c r="B109" s="92">
        <v>200</v>
      </c>
      <c r="C109" s="95" t="s">
        <v>286</v>
      </c>
      <c r="D109" s="97">
        <f t="shared" si="11"/>
        <v>6100</v>
      </c>
      <c r="E109" s="97">
        <f t="shared" si="11"/>
        <v>2520</v>
      </c>
      <c r="F109" s="98">
        <f t="shared" si="9"/>
        <v>3580</v>
      </c>
    </row>
    <row r="110" spans="1:6" ht="25.5" customHeight="1">
      <c r="A110" s="88" t="s">
        <v>237</v>
      </c>
      <c r="B110" s="92">
        <v>200</v>
      </c>
      <c r="C110" s="95" t="s">
        <v>287</v>
      </c>
      <c r="D110" s="97">
        <f>D131</f>
        <v>6100</v>
      </c>
      <c r="E110" s="97">
        <f>E131</f>
        <v>2520</v>
      </c>
      <c r="F110" s="98">
        <f t="shared" si="9"/>
        <v>3580</v>
      </c>
    </row>
    <row r="111" spans="1:6" ht="35.25" hidden="1" customHeight="1">
      <c r="A111" s="88"/>
      <c r="B111" s="92"/>
      <c r="C111" s="95"/>
      <c r="D111" s="97"/>
      <c r="E111" s="97"/>
      <c r="F111" s="98">
        <f t="shared" si="9"/>
        <v>0</v>
      </c>
    </row>
    <row r="112" spans="1:6" ht="21.75" hidden="1" customHeight="1">
      <c r="A112" s="88"/>
      <c r="B112" s="92"/>
      <c r="C112" s="95"/>
      <c r="D112" s="97"/>
      <c r="E112" s="97"/>
      <c r="F112" s="98">
        <f t="shared" si="9"/>
        <v>0</v>
      </c>
    </row>
    <row r="113" spans="1:6" ht="21.75" hidden="1" customHeight="1">
      <c r="A113" s="88"/>
      <c r="B113" s="92"/>
      <c r="C113" s="95"/>
      <c r="D113" s="97"/>
      <c r="E113" s="97"/>
      <c r="F113" s="98">
        <f t="shared" si="9"/>
        <v>0</v>
      </c>
    </row>
    <row r="114" spans="1:6" ht="23.25" hidden="1" customHeight="1">
      <c r="A114" s="88"/>
      <c r="B114" s="92"/>
      <c r="C114" s="95"/>
      <c r="D114" s="97"/>
      <c r="E114" s="97"/>
      <c r="F114" s="98">
        <f t="shared" si="9"/>
        <v>0</v>
      </c>
    </row>
    <row r="115" spans="1:6" ht="15.75" hidden="1" customHeight="1">
      <c r="A115" s="88"/>
      <c r="B115" s="92"/>
      <c r="C115" s="95"/>
      <c r="D115" s="97"/>
      <c r="E115" s="97"/>
      <c r="F115" s="98">
        <f t="shared" si="9"/>
        <v>0</v>
      </c>
    </row>
    <row r="116" spans="1:6" ht="12.75" hidden="1" customHeight="1">
      <c r="A116" s="88"/>
      <c r="B116" s="92"/>
      <c r="C116" s="95"/>
      <c r="D116" s="97"/>
      <c r="E116" s="97"/>
      <c r="F116" s="98">
        <f t="shared" si="9"/>
        <v>0</v>
      </c>
    </row>
    <row r="117" spans="1:6" ht="14.25" hidden="1" customHeight="1">
      <c r="A117" s="88" t="s">
        <v>159</v>
      </c>
      <c r="B117" s="92">
        <v>200</v>
      </c>
      <c r="C117" s="95" t="s">
        <v>143</v>
      </c>
      <c r="D117" s="97"/>
      <c r="E117" s="97"/>
      <c r="F117" s="98">
        <f t="shared" si="9"/>
        <v>0</v>
      </c>
    </row>
    <row r="118" spans="1:6" ht="15.75" hidden="1" customHeight="1">
      <c r="A118" s="88" t="s">
        <v>139</v>
      </c>
      <c r="B118" s="92">
        <v>200</v>
      </c>
      <c r="C118" s="95" t="s">
        <v>142</v>
      </c>
      <c r="D118" s="97"/>
      <c r="E118" s="97"/>
      <c r="F118" s="98">
        <f t="shared" si="9"/>
        <v>0</v>
      </c>
    </row>
    <row r="119" spans="1:6" ht="21.75" hidden="1" customHeight="1">
      <c r="A119" s="88" t="s">
        <v>140</v>
      </c>
      <c r="B119" s="92">
        <v>200</v>
      </c>
      <c r="C119" s="95" t="s">
        <v>144</v>
      </c>
      <c r="D119" s="97"/>
      <c r="E119" s="97"/>
      <c r="F119" s="98">
        <f t="shared" si="9"/>
        <v>0</v>
      </c>
    </row>
    <row r="120" spans="1:6" ht="23.25" hidden="1" customHeight="1">
      <c r="A120" s="88" t="s">
        <v>138</v>
      </c>
      <c r="B120" s="92">
        <v>200</v>
      </c>
      <c r="C120" s="95" t="s">
        <v>145</v>
      </c>
      <c r="D120" s="97"/>
      <c r="E120" s="97"/>
      <c r="F120" s="98">
        <f t="shared" si="9"/>
        <v>0</v>
      </c>
    </row>
    <row r="121" spans="1:6" ht="20.25" hidden="1" customHeight="1">
      <c r="A121" s="88" t="s">
        <v>134</v>
      </c>
      <c r="B121" s="92">
        <v>200</v>
      </c>
      <c r="C121" s="95" t="s">
        <v>146</v>
      </c>
      <c r="D121" s="97"/>
      <c r="E121" s="97"/>
      <c r="F121" s="98">
        <f t="shared" si="9"/>
        <v>0</v>
      </c>
    </row>
    <row r="122" spans="1:6" ht="21" hidden="1" customHeight="1">
      <c r="A122" s="88" t="s">
        <v>135</v>
      </c>
      <c r="B122" s="92">
        <v>200</v>
      </c>
      <c r="C122" s="95" t="s">
        <v>147</v>
      </c>
      <c r="D122" s="97"/>
      <c r="E122" s="97"/>
      <c r="F122" s="98">
        <f t="shared" si="9"/>
        <v>0</v>
      </c>
    </row>
    <row r="123" spans="1:6" ht="12" hidden="1" customHeight="1">
      <c r="A123" s="88" t="s">
        <v>88</v>
      </c>
      <c r="B123" s="92">
        <v>200</v>
      </c>
      <c r="C123" s="95" t="s">
        <v>148</v>
      </c>
      <c r="D123" s="97"/>
      <c r="E123" s="97"/>
      <c r="F123" s="98">
        <f t="shared" si="9"/>
        <v>0</v>
      </c>
    </row>
    <row r="124" spans="1:6" ht="12.75" hidden="1" customHeight="1">
      <c r="A124" s="88" t="s">
        <v>101</v>
      </c>
      <c r="B124" s="92">
        <v>200</v>
      </c>
      <c r="C124" s="95" t="s">
        <v>149</v>
      </c>
      <c r="D124" s="97"/>
      <c r="E124" s="97"/>
      <c r="F124" s="98">
        <f t="shared" si="9"/>
        <v>0</v>
      </c>
    </row>
    <row r="125" spans="1:6" ht="21.75" hidden="1" customHeight="1">
      <c r="A125" s="88" t="s">
        <v>141</v>
      </c>
      <c r="B125" s="92">
        <v>200</v>
      </c>
      <c r="C125" s="95" t="s">
        <v>151</v>
      </c>
      <c r="D125" s="97"/>
      <c r="E125" s="97"/>
      <c r="F125" s="98">
        <f t="shared" si="9"/>
        <v>0</v>
      </c>
    </row>
    <row r="126" spans="1:6" ht="22.5" hidden="1" customHeight="1">
      <c r="A126" s="88" t="s">
        <v>138</v>
      </c>
      <c r="B126" s="92">
        <v>200</v>
      </c>
      <c r="C126" s="95" t="s">
        <v>152</v>
      </c>
      <c r="D126" s="97"/>
      <c r="E126" s="97"/>
      <c r="F126" s="98">
        <f t="shared" si="9"/>
        <v>0</v>
      </c>
    </row>
    <row r="127" spans="1:6" ht="21.75" hidden="1" customHeight="1">
      <c r="A127" s="88" t="s">
        <v>134</v>
      </c>
      <c r="B127" s="92">
        <v>200</v>
      </c>
      <c r="C127" s="95" t="s">
        <v>153</v>
      </c>
      <c r="D127" s="97"/>
      <c r="E127" s="97"/>
      <c r="F127" s="98">
        <f t="shared" si="9"/>
        <v>0</v>
      </c>
    </row>
    <row r="128" spans="1:6" ht="21.75" hidden="1" customHeight="1">
      <c r="A128" s="88" t="s">
        <v>135</v>
      </c>
      <c r="B128" s="92">
        <v>200</v>
      </c>
      <c r="C128" s="95" t="s">
        <v>154</v>
      </c>
      <c r="D128" s="97"/>
      <c r="E128" s="97"/>
      <c r="F128" s="98">
        <f t="shared" si="9"/>
        <v>0</v>
      </c>
    </row>
    <row r="129" spans="1:6" ht="14.25" hidden="1" customHeight="1">
      <c r="A129" s="88" t="s">
        <v>88</v>
      </c>
      <c r="B129" s="92">
        <v>200</v>
      </c>
      <c r="C129" s="95" t="s">
        <v>155</v>
      </c>
      <c r="D129" s="97"/>
      <c r="E129" s="97"/>
      <c r="F129" s="98">
        <f t="shared" si="9"/>
        <v>0</v>
      </c>
    </row>
    <row r="130" spans="1:6" s="55" customFormat="1" ht="12" hidden="1" customHeight="1">
      <c r="A130" s="101" t="s">
        <v>101</v>
      </c>
      <c r="B130" s="102">
        <v>200</v>
      </c>
      <c r="C130" s="102" t="s">
        <v>150</v>
      </c>
      <c r="D130" s="97"/>
      <c r="E130" s="97"/>
      <c r="F130" s="98">
        <f t="shared" si="9"/>
        <v>0</v>
      </c>
    </row>
    <row r="131" spans="1:6" ht="15.75" customHeight="1">
      <c r="A131" s="88" t="s">
        <v>88</v>
      </c>
      <c r="B131" s="92">
        <v>200</v>
      </c>
      <c r="C131" s="95" t="s">
        <v>288</v>
      </c>
      <c r="D131" s="97">
        <f>D132</f>
        <v>6100</v>
      </c>
      <c r="E131" s="97">
        <f>E132</f>
        <v>2520</v>
      </c>
      <c r="F131" s="98">
        <f t="shared" si="9"/>
        <v>3580</v>
      </c>
    </row>
    <row r="132" spans="1:6" ht="15.75" customHeight="1">
      <c r="A132" s="88" t="s">
        <v>95</v>
      </c>
      <c r="B132" s="92">
        <v>200</v>
      </c>
      <c r="C132" s="95" t="s">
        <v>290</v>
      </c>
      <c r="D132" s="97">
        <f>D133</f>
        <v>6100</v>
      </c>
      <c r="E132" s="97">
        <f>E133</f>
        <v>2520</v>
      </c>
      <c r="F132" s="98">
        <f t="shared" si="9"/>
        <v>3580</v>
      </c>
    </row>
    <row r="133" spans="1:6" ht="17.25" customHeight="1">
      <c r="A133" s="88" t="s">
        <v>100</v>
      </c>
      <c r="B133" s="92">
        <v>200</v>
      </c>
      <c r="C133" s="95" t="s">
        <v>289</v>
      </c>
      <c r="D133" s="97">
        <v>6100</v>
      </c>
      <c r="E133" s="97">
        <v>2520</v>
      </c>
      <c r="F133" s="98">
        <f t="shared" si="9"/>
        <v>3580</v>
      </c>
    </row>
    <row r="134" spans="1:6" ht="43.5" customHeight="1">
      <c r="A134" s="88" t="s">
        <v>291</v>
      </c>
      <c r="B134" s="92">
        <v>200</v>
      </c>
      <c r="C134" s="95" t="s">
        <v>292</v>
      </c>
      <c r="D134" s="97">
        <f>D135+D142</f>
        <v>86200</v>
      </c>
      <c r="E134" s="97">
        <f>E135+E142</f>
        <v>85663.5</v>
      </c>
      <c r="F134" s="98">
        <f t="shared" si="9"/>
        <v>536.5</v>
      </c>
    </row>
    <row r="135" spans="1:6" ht="66" customHeight="1">
      <c r="A135" s="88" t="s">
        <v>335</v>
      </c>
      <c r="B135" s="92">
        <v>200</v>
      </c>
      <c r="C135" s="95" t="s">
        <v>293</v>
      </c>
      <c r="D135" s="97">
        <f t="shared" ref="D135:E140" si="12">D136</f>
        <v>62200</v>
      </c>
      <c r="E135" s="97">
        <f t="shared" si="12"/>
        <v>61663.5</v>
      </c>
      <c r="F135" s="98">
        <f t="shared" si="9"/>
        <v>536.5</v>
      </c>
    </row>
    <row r="136" spans="1:6" ht="23.25" hidden="1" customHeight="1">
      <c r="A136" s="101" t="s">
        <v>133</v>
      </c>
      <c r="B136" s="102">
        <v>200</v>
      </c>
      <c r="C136" s="95" t="s">
        <v>294</v>
      </c>
      <c r="D136" s="97">
        <f t="shared" si="12"/>
        <v>62200</v>
      </c>
      <c r="E136" s="97">
        <f t="shared" si="12"/>
        <v>61663.5</v>
      </c>
      <c r="F136" s="98">
        <f t="shared" si="9"/>
        <v>536.5</v>
      </c>
    </row>
    <row r="137" spans="1:6" ht="21" hidden="1" customHeight="1">
      <c r="A137" s="88" t="s">
        <v>134</v>
      </c>
      <c r="B137" s="92">
        <v>200</v>
      </c>
      <c r="C137" s="95" t="s">
        <v>295</v>
      </c>
      <c r="D137" s="97">
        <f t="shared" si="12"/>
        <v>62200</v>
      </c>
      <c r="E137" s="97">
        <f t="shared" si="12"/>
        <v>61663.5</v>
      </c>
      <c r="F137" s="98">
        <f t="shared" si="9"/>
        <v>536.5</v>
      </c>
    </row>
    <row r="138" spans="1:6" ht="30" customHeight="1">
      <c r="A138" s="88" t="s">
        <v>237</v>
      </c>
      <c r="B138" s="92">
        <v>200</v>
      </c>
      <c r="C138" s="95" t="s">
        <v>296</v>
      </c>
      <c r="D138" s="97">
        <f t="shared" si="12"/>
        <v>62200</v>
      </c>
      <c r="E138" s="97">
        <f t="shared" si="12"/>
        <v>61663.5</v>
      </c>
      <c r="F138" s="98">
        <f t="shared" si="9"/>
        <v>536.5</v>
      </c>
    </row>
    <row r="139" spans="1:6" ht="16.5" customHeight="1">
      <c r="A139" s="88" t="s">
        <v>88</v>
      </c>
      <c r="B139" s="92">
        <v>200</v>
      </c>
      <c r="C139" s="95" t="s">
        <v>297</v>
      </c>
      <c r="D139" s="97">
        <f t="shared" si="12"/>
        <v>62200</v>
      </c>
      <c r="E139" s="97">
        <f t="shared" si="12"/>
        <v>61663.5</v>
      </c>
      <c r="F139" s="98">
        <f t="shared" si="9"/>
        <v>536.5</v>
      </c>
    </row>
    <row r="140" spans="1:6" ht="18.75" customHeight="1">
      <c r="A140" s="88" t="s">
        <v>95</v>
      </c>
      <c r="B140" s="92">
        <v>200</v>
      </c>
      <c r="C140" s="95" t="s">
        <v>298</v>
      </c>
      <c r="D140" s="97">
        <f t="shared" si="12"/>
        <v>62200</v>
      </c>
      <c r="E140" s="97">
        <f t="shared" si="12"/>
        <v>61663.5</v>
      </c>
      <c r="F140" s="98">
        <f t="shared" si="9"/>
        <v>536.5</v>
      </c>
    </row>
    <row r="141" spans="1:6" ht="18.75" customHeight="1">
      <c r="A141" s="88" t="s">
        <v>100</v>
      </c>
      <c r="B141" s="92">
        <v>200</v>
      </c>
      <c r="C141" s="95" t="s">
        <v>299</v>
      </c>
      <c r="D141" s="97">
        <v>62200</v>
      </c>
      <c r="E141" s="97">
        <v>61663.5</v>
      </c>
      <c r="F141" s="98">
        <f t="shared" si="9"/>
        <v>536.5</v>
      </c>
    </row>
    <row r="142" spans="1:6" ht="70.5" customHeight="1">
      <c r="A142" s="88" t="s">
        <v>568</v>
      </c>
      <c r="B142" s="92">
        <v>200</v>
      </c>
      <c r="C142" s="95" t="s">
        <v>569</v>
      </c>
      <c r="D142" s="97">
        <f t="shared" ref="D142:E147" si="13">D143</f>
        <v>24000</v>
      </c>
      <c r="E142" s="97">
        <f t="shared" si="13"/>
        <v>24000</v>
      </c>
      <c r="F142" s="98" t="s">
        <v>77</v>
      </c>
    </row>
    <row r="143" spans="1:6" ht="24" hidden="1" customHeight="1">
      <c r="A143" s="101" t="s">
        <v>133</v>
      </c>
      <c r="B143" s="102">
        <v>200</v>
      </c>
      <c r="C143" s="95" t="s">
        <v>570</v>
      </c>
      <c r="D143" s="97">
        <f t="shared" si="13"/>
        <v>24000</v>
      </c>
      <c r="E143" s="97">
        <f t="shared" si="13"/>
        <v>24000</v>
      </c>
      <c r="F143" s="98">
        <f t="shared" si="9"/>
        <v>0</v>
      </c>
    </row>
    <row r="144" spans="1:6" ht="23.25" hidden="1" customHeight="1">
      <c r="A144" s="88" t="s">
        <v>134</v>
      </c>
      <c r="B144" s="92">
        <v>200</v>
      </c>
      <c r="C144" s="95" t="s">
        <v>571</v>
      </c>
      <c r="D144" s="97">
        <f t="shared" si="13"/>
        <v>24000</v>
      </c>
      <c r="E144" s="97">
        <f t="shared" si="13"/>
        <v>24000</v>
      </c>
      <c r="F144" s="98">
        <f t="shared" si="9"/>
        <v>0</v>
      </c>
    </row>
    <row r="145" spans="1:6" ht="29.25" customHeight="1">
      <c r="A145" s="88" t="s">
        <v>237</v>
      </c>
      <c r="B145" s="92">
        <v>200</v>
      </c>
      <c r="C145" s="95" t="s">
        <v>572</v>
      </c>
      <c r="D145" s="97">
        <f t="shared" si="13"/>
        <v>24000</v>
      </c>
      <c r="E145" s="97">
        <f t="shared" si="13"/>
        <v>24000</v>
      </c>
      <c r="F145" s="98" t="s">
        <v>77</v>
      </c>
    </row>
    <row r="146" spans="1:6" ht="19.5" customHeight="1">
      <c r="A146" s="88" t="s">
        <v>88</v>
      </c>
      <c r="B146" s="92">
        <v>200</v>
      </c>
      <c r="C146" s="95" t="s">
        <v>573</v>
      </c>
      <c r="D146" s="97">
        <f t="shared" si="13"/>
        <v>24000</v>
      </c>
      <c r="E146" s="97">
        <f t="shared" si="13"/>
        <v>24000</v>
      </c>
      <c r="F146" s="98" t="s">
        <v>77</v>
      </c>
    </row>
    <row r="147" spans="1:6" ht="19.5" customHeight="1">
      <c r="A147" s="88" t="s">
        <v>95</v>
      </c>
      <c r="B147" s="92">
        <v>200</v>
      </c>
      <c r="C147" s="95" t="s">
        <v>574</v>
      </c>
      <c r="D147" s="97">
        <f t="shared" si="13"/>
        <v>24000</v>
      </c>
      <c r="E147" s="97">
        <f t="shared" si="13"/>
        <v>24000</v>
      </c>
      <c r="F147" s="98" t="s">
        <v>77</v>
      </c>
    </row>
    <row r="148" spans="1:6" ht="19.5" customHeight="1">
      <c r="A148" s="88" t="s">
        <v>100</v>
      </c>
      <c r="B148" s="92">
        <v>200</v>
      </c>
      <c r="C148" s="95" t="s">
        <v>575</v>
      </c>
      <c r="D148" s="97">
        <v>24000</v>
      </c>
      <c r="E148" s="97">
        <v>24000</v>
      </c>
      <c r="F148" s="98" t="s">
        <v>77</v>
      </c>
    </row>
    <row r="149" spans="1:6" ht="19.5" customHeight="1">
      <c r="A149" s="88" t="s">
        <v>260</v>
      </c>
      <c r="B149" s="92">
        <v>200</v>
      </c>
      <c r="C149" s="95" t="s">
        <v>603</v>
      </c>
      <c r="D149" s="97">
        <f>D150+D157+D168+D163</f>
        <v>317400</v>
      </c>
      <c r="E149" s="97">
        <f>E150+E157+E168+E163</f>
        <v>272129.77</v>
      </c>
      <c r="F149" s="98">
        <f t="shared" si="9"/>
        <v>45270.229999999981</v>
      </c>
    </row>
    <row r="150" spans="1:6" ht="66.75" customHeight="1">
      <c r="A150" s="88" t="s">
        <v>611</v>
      </c>
      <c r="B150" s="92">
        <v>200</v>
      </c>
      <c r="C150" s="95" t="s">
        <v>604</v>
      </c>
      <c r="D150" s="97">
        <f t="shared" ref="D150:E155" si="14">D151</f>
        <v>44300</v>
      </c>
      <c r="E150" s="97">
        <f t="shared" si="14"/>
        <v>44129.77</v>
      </c>
      <c r="F150" s="98">
        <f t="shared" si="9"/>
        <v>170.2300000000032</v>
      </c>
    </row>
    <row r="151" spans="1:6" ht="22.5" hidden="1" customHeight="1">
      <c r="A151" s="101" t="s">
        <v>133</v>
      </c>
      <c r="B151" s="102">
        <v>200</v>
      </c>
      <c r="C151" s="95" t="s">
        <v>605</v>
      </c>
      <c r="D151" s="97">
        <f t="shared" si="14"/>
        <v>44300</v>
      </c>
      <c r="E151" s="97">
        <f t="shared" si="14"/>
        <v>44129.77</v>
      </c>
      <c r="F151" s="98">
        <f t="shared" si="9"/>
        <v>170.2300000000032</v>
      </c>
    </row>
    <row r="152" spans="1:6" ht="23.25" hidden="1" customHeight="1">
      <c r="A152" s="88" t="s">
        <v>134</v>
      </c>
      <c r="B152" s="92">
        <v>200</v>
      </c>
      <c r="C152" s="95" t="s">
        <v>606</v>
      </c>
      <c r="D152" s="97">
        <f t="shared" si="14"/>
        <v>44300</v>
      </c>
      <c r="E152" s="97">
        <f t="shared" si="14"/>
        <v>44129.77</v>
      </c>
      <c r="F152" s="98">
        <f t="shared" si="9"/>
        <v>170.2300000000032</v>
      </c>
    </row>
    <row r="153" spans="1:6" ht="30" customHeight="1">
      <c r="A153" s="88" t="s">
        <v>237</v>
      </c>
      <c r="B153" s="92">
        <v>200</v>
      </c>
      <c r="C153" s="95" t="s">
        <v>607</v>
      </c>
      <c r="D153" s="97">
        <f t="shared" si="14"/>
        <v>44300</v>
      </c>
      <c r="E153" s="97">
        <f t="shared" si="14"/>
        <v>44129.77</v>
      </c>
      <c r="F153" s="98">
        <f t="shared" si="9"/>
        <v>170.2300000000032</v>
      </c>
    </row>
    <row r="154" spans="1:6" ht="18" customHeight="1">
      <c r="A154" s="88" t="s">
        <v>88</v>
      </c>
      <c r="B154" s="92">
        <v>200</v>
      </c>
      <c r="C154" s="95" t="s">
        <v>608</v>
      </c>
      <c r="D154" s="97">
        <f t="shared" si="14"/>
        <v>44300</v>
      </c>
      <c r="E154" s="97">
        <f t="shared" si="14"/>
        <v>44129.77</v>
      </c>
      <c r="F154" s="98">
        <f t="shared" si="9"/>
        <v>170.2300000000032</v>
      </c>
    </row>
    <row r="155" spans="1:6" ht="18" customHeight="1">
      <c r="A155" s="88" t="s">
        <v>95</v>
      </c>
      <c r="B155" s="92">
        <v>200</v>
      </c>
      <c r="C155" s="95" t="s">
        <v>609</v>
      </c>
      <c r="D155" s="97">
        <f t="shared" si="14"/>
        <v>44300</v>
      </c>
      <c r="E155" s="97">
        <f t="shared" si="14"/>
        <v>44129.77</v>
      </c>
      <c r="F155" s="98">
        <f t="shared" si="9"/>
        <v>170.2300000000032</v>
      </c>
    </row>
    <row r="156" spans="1:6" ht="18" customHeight="1">
      <c r="A156" s="88" t="s">
        <v>100</v>
      </c>
      <c r="B156" s="92">
        <v>200</v>
      </c>
      <c r="C156" s="95" t="s">
        <v>610</v>
      </c>
      <c r="D156" s="97">
        <v>44300</v>
      </c>
      <c r="E156" s="97">
        <v>44129.77</v>
      </c>
      <c r="F156" s="98">
        <f t="shared" si="9"/>
        <v>170.2300000000032</v>
      </c>
    </row>
    <row r="157" spans="1:6" ht="65.25" customHeight="1">
      <c r="A157" s="88" t="s">
        <v>612</v>
      </c>
      <c r="B157" s="92">
        <v>200</v>
      </c>
      <c r="C157" s="95" t="s">
        <v>613</v>
      </c>
      <c r="D157" s="97">
        <f t="shared" ref="D157:F161" si="15">D158</f>
        <v>5000</v>
      </c>
      <c r="E157" s="97">
        <f t="shared" si="15"/>
        <v>5000</v>
      </c>
      <c r="F157" s="97" t="str">
        <f t="shared" si="15"/>
        <v>-</v>
      </c>
    </row>
    <row r="158" spans="1:6" ht="16.5" hidden="1" customHeight="1">
      <c r="A158" s="88" t="s">
        <v>136</v>
      </c>
      <c r="B158" s="92">
        <v>200</v>
      </c>
      <c r="C158" s="95" t="s">
        <v>614</v>
      </c>
      <c r="D158" s="97">
        <f t="shared" si="15"/>
        <v>5000</v>
      </c>
      <c r="E158" s="97">
        <f t="shared" si="15"/>
        <v>5000</v>
      </c>
      <c r="F158" s="97" t="str">
        <f t="shared" si="15"/>
        <v>-</v>
      </c>
    </row>
    <row r="159" spans="1:6" ht="16.5" hidden="1" customHeight="1">
      <c r="A159" s="88" t="s">
        <v>137</v>
      </c>
      <c r="B159" s="92">
        <v>200</v>
      </c>
      <c r="C159" s="95" t="s">
        <v>616</v>
      </c>
      <c r="D159" s="97">
        <f t="shared" si="15"/>
        <v>5000</v>
      </c>
      <c r="E159" s="97">
        <f t="shared" si="15"/>
        <v>5000</v>
      </c>
      <c r="F159" s="97" t="str">
        <f t="shared" si="15"/>
        <v>-</v>
      </c>
    </row>
    <row r="160" spans="1:6" ht="15.75" customHeight="1">
      <c r="A160" s="88" t="s">
        <v>564</v>
      </c>
      <c r="B160" s="92">
        <v>200</v>
      </c>
      <c r="C160" s="95" t="s">
        <v>615</v>
      </c>
      <c r="D160" s="97">
        <f t="shared" si="15"/>
        <v>5000</v>
      </c>
      <c r="E160" s="97">
        <f t="shared" si="15"/>
        <v>5000</v>
      </c>
      <c r="F160" s="97" t="str">
        <f t="shared" si="15"/>
        <v>-</v>
      </c>
    </row>
    <row r="161" spans="1:6" ht="15.75" customHeight="1">
      <c r="A161" s="88" t="s">
        <v>88</v>
      </c>
      <c r="B161" s="92">
        <v>200</v>
      </c>
      <c r="C161" s="95" t="s">
        <v>617</v>
      </c>
      <c r="D161" s="97">
        <f t="shared" si="15"/>
        <v>5000</v>
      </c>
      <c r="E161" s="97">
        <f t="shared" si="15"/>
        <v>5000</v>
      </c>
      <c r="F161" s="97" t="str">
        <f t="shared" si="15"/>
        <v>-</v>
      </c>
    </row>
    <row r="162" spans="1:6" ht="15.75" customHeight="1">
      <c r="A162" s="88" t="s">
        <v>101</v>
      </c>
      <c r="B162" s="92">
        <v>200</v>
      </c>
      <c r="C162" s="95" t="s">
        <v>618</v>
      </c>
      <c r="D162" s="97">
        <v>5000</v>
      </c>
      <c r="E162" s="97">
        <v>5000</v>
      </c>
      <c r="F162" s="97" t="s">
        <v>77</v>
      </c>
    </row>
    <row r="163" spans="1:6" ht="90" customHeight="1">
      <c r="A163" s="88" t="s">
        <v>644</v>
      </c>
      <c r="B163" s="92">
        <v>200</v>
      </c>
      <c r="C163" s="95" t="s">
        <v>645</v>
      </c>
      <c r="D163" s="97">
        <f>D164</f>
        <v>229600</v>
      </c>
      <c r="E163" s="97">
        <f t="shared" ref="E163:E166" si="16">E164</f>
        <v>184500</v>
      </c>
      <c r="F163" s="97">
        <f>D163-E163</f>
        <v>45100</v>
      </c>
    </row>
    <row r="164" spans="1:6" ht="28.5" customHeight="1">
      <c r="A164" s="88" t="s">
        <v>237</v>
      </c>
      <c r="B164" s="92">
        <v>200</v>
      </c>
      <c r="C164" s="95" t="s">
        <v>646</v>
      </c>
      <c r="D164" s="97">
        <f>D165</f>
        <v>229600</v>
      </c>
      <c r="E164" s="97">
        <f t="shared" si="16"/>
        <v>184500</v>
      </c>
      <c r="F164" s="97">
        <f t="shared" ref="F164:F167" si="17">D164-E164</f>
        <v>45100</v>
      </c>
    </row>
    <row r="165" spans="1:6" ht="13.5" customHeight="1">
      <c r="A165" s="88" t="s">
        <v>88</v>
      </c>
      <c r="B165" s="92">
        <v>200</v>
      </c>
      <c r="C165" s="95" t="s">
        <v>647</v>
      </c>
      <c r="D165" s="97">
        <f>D166</f>
        <v>229600</v>
      </c>
      <c r="E165" s="97">
        <f t="shared" si="16"/>
        <v>184500</v>
      </c>
      <c r="F165" s="97">
        <f t="shared" si="17"/>
        <v>45100</v>
      </c>
    </row>
    <row r="166" spans="1:6" ht="14.25" customHeight="1">
      <c r="A166" s="88" t="s">
        <v>95</v>
      </c>
      <c r="B166" s="92">
        <v>200</v>
      </c>
      <c r="C166" s="95" t="s">
        <v>648</v>
      </c>
      <c r="D166" s="97">
        <f>D167</f>
        <v>229600</v>
      </c>
      <c r="E166" s="97">
        <f t="shared" si="16"/>
        <v>184500</v>
      </c>
      <c r="F166" s="97">
        <f t="shared" si="17"/>
        <v>45100</v>
      </c>
    </row>
    <row r="167" spans="1:6" ht="14.25" customHeight="1">
      <c r="A167" s="88" t="s">
        <v>100</v>
      </c>
      <c r="B167" s="92">
        <v>200</v>
      </c>
      <c r="C167" s="95" t="s">
        <v>649</v>
      </c>
      <c r="D167" s="97">
        <v>229600</v>
      </c>
      <c r="E167" s="97">
        <v>184500</v>
      </c>
      <c r="F167" s="97">
        <f t="shared" si="17"/>
        <v>45100</v>
      </c>
    </row>
    <row r="168" spans="1:6" ht="39" customHeight="1">
      <c r="A168" s="88" t="s">
        <v>682</v>
      </c>
      <c r="B168" s="92">
        <v>200</v>
      </c>
      <c r="C168" s="95" t="s">
        <v>619</v>
      </c>
      <c r="D168" s="97">
        <f>D174+D169</f>
        <v>38500</v>
      </c>
      <c r="E168" s="97">
        <f>E174+E169</f>
        <v>38500</v>
      </c>
      <c r="F168" s="97" t="s">
        <v>77</v>
      </c>
    </row>
    <row r="169" spans="1:6" ht="21" hidden="1" customHeight="1">
      <c r="A169" s="101" t="s">
        <v>133</v>
      </c>
      <c r="B169" s="92">
        <v>200</v>
      </c>
      <c r="C169" s="95" t="s">
        <v>633</v>
      </c>
      <c r="D169" s="97">
        <f t="shared" ref="D169:E172" si="18">D170</f>
        <v>6000</v>
      </c>
      <c r="E169" s="97">
        <f t="shared" si="18"/>
        <v>6000</v>
      </c>
      <c r="F169" s="97">
        <f t="shared" ref="F169:F170" si="19">D169-E169</f>
        <v>0</v>
      </c>
    </row>
    <row r="170" spans="1:6" ht="23.25" hidden="1" customHeight="1">
      <c r="A170" s="88" t="s">
        <v>134</v>
      </c>
      <c r="B170" s="92">
        <v>200</v>
      </c>
      <c r="C170" s="95" t="s">
        <v>634</v>
      </c>
      <c r="D170" s="97">
        <f t="shared" si="18"/>
        <v>6000</v>
      </c>
      <c r="E170" s="97">
        <f t="shared" si="18"/>
        <v>6000</v>
      </c>
      <c r="F170" s="97">
        <f t="shared" si="19"/>
        <v>0</v>
      </c>
    </row>
    <row r="171" spans="1:6" ht="27" customHeight="1">
      <c r="A171" s="88" t="s">
        <v>237</v>
      </c>
      <c r="B171" s="92">
        <v>200</v>
      </c>
      <c r="C171" s="95" t="s">
        <v>652</v>
      </c>
      <c r="D171" s="97">
        <f t="shared" si="18"/>
        <v>6000</v>
      </c>
      <c r="E171" s="97">
        <f t="shared" si="18"/>
        <v>6000</v>
      </c>
      <c r="F171" s="97" t="s">
        <v>77</v>
      </c>
    </row>
    <row r="172" spans="1:6" ht="16.5" customHeight="1">
      <c r="A172" s="88" t="s">
        <v>88</v>
      </c>
      <c r="B172" s="92">
        <v>200</v>
      </c>
      <c r="C172" s="95" t="s">
        <v>651</v>
      </c>
      <c r="D172" s="97">
        <f t="shared" si="18"/>
        <v>6000</v>
      </c>
      <c r="E172" s="97">
        <f t="shared" si="18"/>
        <v>6000</v>
      </c>
      <c r="F172" s="97" t="s">
        <v>77</v>
      </c>
    </row>
    <row r="173" spans="1:6" ht="16.5" customHeight="1">
      <c r="A173" s="88" t="s">
        <v>101</v>
      </c>
      <c r="B173" s="92">
        <v>200</v>
      </c>
      <c r="C173" s="95" t="s">
        <v>650</v>
      </c>
      <c r="D173" s="97">
        <v>6000</v>
      </c>
      <c r="E173" s="97">
        <v>6000</v>
      </c>
      <c r="F173" s="97" t="s">
        <v>77</v>
      </c>
    </row>
    <row r="174" spans="1:6" ht="18.75" hidden="1" customHeight="1">
      <c r="A174" s="88" t="s">
        <v>136</v>
      </c>
      <c r="B174" s="92">
        <v>200</v>
      </c>
      <c r="C174" s="95" t="s">
        <v>620</v>
      </c>
      <c r="D174" s="97">
        <f t="shared" ref="D174:E177" si="20">D175</f>
        <v>32500</v>
      </c>
      <c r="E174" s="97">
        <f t="shared" si="20"/>
        <v>32500</v>
      </c>
      <c r="F174" s="97">
        <f t="shared" ref="F174:F175" si="21">D174-E174</f>
        <v>0</v>
      </c>
    </row>
    <row r="175" spans="1:6" ht="12" hidden="1" customHeight="1">
      <c r="A175" s="88" t="s">
        <v>137</v>
      </c>
      <c r="B175" s="92">
        <v>200</v>
      </c>
      <c r="C175" s="95" t="s">
        <v>621</v>
      </c>
      <c r="D175" s="97">
        <f>D176</f>
        <v>32500</v>
      </c>
      <c r="E175" s="97">
        <f>E176</f>
        <v>32500</v>
      </c>
      <c r="F175" s="97">
        <f t="shared" si="21"/>
        <v>0</v>
      </c>
    </row>
    <row r="176" spans="1:6" ht="19.5" customHeight="1">
      <c r="A176" s="88" t="s">
        <v>564</v>
      </c>
      <c r="B176" s="92">
        <v>200</v>
      </c>
      <c r="C176" s="95" t="s">
        <v>622</v>
      </c>
      <c r="D176" s="97">
        <f t="shared" si="20"/>
        <v>32500</v>
      </c>
      <c r="E176" s="97">
        <f t="shared" si="20"/>
        <v>32500</v>
      </c>
      <c r="F176" s="97" t="s">
        <v>77</v>
      </c>
    </row>
    <row r="177" spans="1:6" ht="19.5" customHeight="1">
      <c r="A177" s="88" t="s">
        <v>88</v>
      </c>
      <c r="B177" s="92">
        <v>200</v>
      </c>
      <c r="C177" s="95" t="s">
        <v>623</v>
      </c>
      <c r="D177" s="97">
        <f t="shared" si="20"/>
        <v>32500</v>
      </c>
      <c r="E177" s="97">
        <f t="shared" si="20"/>
        <v>32500</v>
      </c>
      <c r="F177" s="97" t="s">
        <v>77</v>
      </c>
    </row>
    <row r="178" spans="1:6" ht="19.5" customHeight="1">
      <c r="A178" s="88" t="s">
        <v>101</v>
      </c>
      <c r="B178" s="92">
        <v>200</v>
      </c>
      <c r="C178" s="95" t="s">
        <v>624</v>
      </c>
      <c r="D178" s="97">
        <v>32500</v>
      </c>
      <c r="E178" s="97">
        <v>32500</v>
      </c>
      <c r="F178" s="97" t="s">
        <v>77</v>
      </c>
    </row>
    <row r="179" spans="1:6" ht="18" customHeight="1">
      <c r="A179" s="96" t="s">
        <v>110</v>
      </c>
      <c r="B179" s="92">
        <v>200</v>
      </c>
      <c r="C179" s="95" t="s">
        <v>111</v>
      </c>
      <c r="D179" s="97">
        <f t="shared" ref="D179:E180" si="22">D180</f>
        <v>154400</v>
      </c>
      <c r="E179" s="97">
        <f t="shared" si="22"/>
        <v>154400</v>
      </c>
      <c r="F179" s="98" t="s">
        <v>77</v>
      </c>
    </row>
    <row r="180" spans="1:6" ht="15.75" customHeight="1">
      <c r="A180" s="88" t="s">
        <v>300</v>
      </c>
      <c r="B180" s="92">
        <v>200</v>
      </c>
      <c r="C180" s="95" t="s">
        <v>112</v>
      </c>
      <c r="D180" s="97">
        <f t="shared" si="22"/>
        <v>154400</v>
      </c>
      <c r="E180" s="97">
        <f t="shared" si="22"/>
        <v>154400</v>
      </c>
      <c r="F180" s="98" t="s">
        <v>77</v>
      </c>
    </row>
    <row r="181" spans="1:6" ht="16.5" hidden="1" customHeight="1">
      <c r="A181" s="88" t="s">
        <v>259</v>
      </c>
      <c r="B181" s="92">
        <v>200</v>
      </c>
      <c r="C181" s="95" t="s">
        <v>301</v>
      </c>
      <c r="D181" s="97">
        <f>D182</f>
        <v>154400</v>
      </c>
      <c r="E181" s="97">
        <f>E182</f>
        <v>154400</v>
      </c>
      <c r="F181" s="98">
        <f t="shared" si="9"/>
        <v>0</v>
      </c>
    </row>
    <row r="182" spans="1:6" ht="15.75" customHeight="1">
      <c r="A182" s="88" t="s">
        <v>260</v>
      </c>
      <c r="B182" s="92">
        <v>200</v>
      </c>
      <c r="C182" s="95" t="s">
        <v>302</v>
      </c>
      <c r="D182" s="97">
        <f>D183</f>
        <v>154400</v>
      </c>
      <c r="E182" s="97">
        <f>E183</f>
        <v>154400</v>
      </c>
      <c r="F182" s="98" t="s">
        <v>77</v>
      </c>
    </row>
    <row r="183" spans="1:6" ht="69" customHeight="1">
      <c r="A183" s="109" t="s">
        <v>318</v>
      </c>
      <c r="B183" s="92">
        <v>200</v>
      </c>
      <c r="C183" s="95" t="s">
        <v>303</v>
      </c>
      <c r="D183" s="97">
        <f>D186+D193</f>
        <v>154400</v>
      </c>
      <c r="E183" s="97">
        <f>E186+E193</f>
        <v>154400</v>
      </c>
      <c r="F183" s="98" t="s">
        <v>77</v>
      </c>
    </row>
    <row r="184" spans="1:6" ht="54.75" hidden="1" customHeight="1">
      <c r="A184" s="101" t="s">
        <v>216</v>
      </c>
      <c r="B184" s="102">
        <v>200</v>
      </c>
      <c r="C184" s="95" t="s">
        <v>304</v>
      </c>
      <c r="D184" s="97">
        <f t="shared" ref="D184:E187" si="23">D185</f>
        <v>152600</v>
      </c>
      <c r="E184" s="97">
        <f t="shared" si="23"/>
        <v>152600</v>
      </c>
      <c r="F184" s="98">
        <f t="shared" ref="F184:F185" si="24">D184-E184</f>
        <v>0</v>
      </c>
    </row>
    <row r="185" spans="1:6" ht="23.25" hidden="1" customHeight="1">
      <c r="A185" s="88" t="s">
        <v>158</v>
      </c>
      <c r="B185" s="92">
        <v>200</v>
      </c>
      <c r="C185" s="95" t="s">
        <v>305</v>
      </c>
      <c r="D185" s="97">
        <f t="shared" si="23"/>
        <v>152600</v>
      </c>
      <c r="E185" s="97">
        <f t="shared" si="23"/>
        <v>152600</v>
      </c>
      <c r="F185" s="98">
        <f t="shared" si="24"/>
        <v>0</v>
      </c>
    </row>
    <row r="186" spans="1:6" ht="43.5" customHeight="1">
      <c r="A186" s="88" t="s">
        <v>218</v>
      </c>
      <c r="B186" s="92">
        <v>200</v>
      </c>
      <c r="C186" s="95" t="s">
        <v>306</v>
      </c>
      <c r="D186" s="97">
        <f t="shared" si="23"/>
        <v>152600</v>
      </c>
      <c r="E186" s="97">
        <f t="shared" si="23"/>
        <v>152600</v>
      </c>
      <c r="F186" s="98" t="s">
        <v>77</v>
      </c>
    </row>
    <row r="187" spans="1:6" ht="15" customHeight="1">
      <c r="A187" s="88" t="s">
        <v>88</v>
      </c>
      <c r="B187" s="92">
        <v>200</v>
      </c>
      <c r="C187" s="95" t="s">
        <v>307</v>
      </c>
      <c r="D187" s="97">
        <f t="shared" si="23"/>
        <v>152600</v>
      </c>
      <c r="E187" s="97">
        <f t="shared" si="23"/>
        <v>152600</v>
      </c>
      <c r="F187" s="98" t="s">
        <v>77</v>
      </c>
    </row>
    <row r="188" spans="1:6" ht="18.75" customHeight="1">
      <c r="A188" s="88" t="s">
        <v>89</v>
      </c>
      <c r="B188" s="92">
        <v>200</v>
      </c>
      <c r="C188" s="95" t="s">
        <v>308</v>
      </c>
      <c r="D188" s="97">
        <f>D189+D190</f>
        <v>152600</v>
      </c>
      <c r="E188" s="97">
        <f>E189+E190</f>
        <v>152600</v>
      </c>
      <c r="F188" s="98" t="s">
        <v>77</v>
      </c>
    </row>
    <row r="189" spans="1:6" ht="18.75" customHeight="1">
      <c r="A189" s="88" t="s">
        <v>90</v>
      </c>
      <c r="B189" s="92">
        <v>200</v>
      </c>
      <c r="C189" s="95" t="s">
        <v>309</v>
      </c>
      <c r="D189" s="97">
        <v>117799.59</v>
      </c>
      <c r="E189" s="97">
        <v>117799.59</v>
      </c>
      <c r="F189" s="98" t="s">
        <v>77</v>
      </c>
    </row>
    <row r="190" spans="1:6" ht="20.25" customHeight="1">
      <c r="A190" s="88" t="s">
        <v>92</v>
      </c>
      <c r="B190" s="92">
        <v>200</v>
      </c>
      <c r="C190" s="95" t="s">
        <v>310</v>
      </c>
      <c r="D190" s="97">
        <v>34800.410000000003</v>
      </c>
      <c r="E190" s="97">
        <v>34800.410000000003</v>
      </c>
      <c r="F190" s="98" t="s">
        <v>77</v>
      </c>
    </row>
    <row r="191" spans="1:6" ht="22.5" hidden="1" customHeight="1">
      <c r="A191" s="101" t="s">
        <v>133</v>
      </c>
      <c r="B191" s="92">
        <v>200</v>
      </c>
      <c r="C191" s="95" t="s">
        <v>311</v>
      </c>
      <c r="D191" s="97">
        <f>D192</f>
        <v>1800</v>
      </c>
      <c r="E191" s="97" t="s">
        <v>77</v>
      </c>
      <c r="F191" s="97" t="str">
        <f>F192</f>
        <v>-</v>
      </c>
    </row>
    <row r="192" spans="1:6" ht="21" hidden="1" customHeight="1">
      <c r="A192" s="88" t="s">
        <v>134</v>
      </c>
      <c r="B192" s="92">
        <v>200</v>
      </c>
      <c r="C192" s="95" t="s">
        <v>319</v>
      </c>
      <c r="D192" s="97">
        <f>D193</f>
        <v>1800</v>
      </c>
      <c r="E192" s="97" t="s">
        <v>77</v>
      </c>
      <c r="F192" s="97" t="str">
        <f>F193</f>
        <v>-</v>
      </c>
    </row>
    <row r="193" spans="1:6" ht="26.25" customHeight="1">
      <c r="A193" s="88" t="s">
        <v>237</v>
      </c>
      <c r="B193" s="92">
        <v>200</v>
      </c>
      <c r="C193" s="95" t="s">
        <v>320</v>
      </c>
      <c r="D193" s="97">
        <f>D194</f>
        <v>1800</v>
      </c>
      <c r="E193" s="97">
        <f>E194</f>
        <v>1800</v>
      </c>
      <c r="F193" s="97" t="s">
        <v>77</v>
      </c>
    </row>
    <row r="194" spans="1:6" ht="18" customHeight="1">
      <c r="A194" s="88" t="s">
        <v>102</v>
      </c>
      <c r="B194" s="92">
        <v>200</v>
      </c>
      <c r="C194" s="95" t="s">
        <v>321</v>
      </c>
      <c r="D194" s="97">
        <f>D195</f>
        <v>1800</v>
      </c>
      <c r="E194" s="97">
        <f>E195</f>
        <v>1800</v>
      </c>
      <c r="F194" s="97" t="s">
        <v>77</v>
      </c>
    </row>
    <row r="195" spans="1:6" ht="18" customHeight="1">
      <c r="A195" s="88" t="s">
        <v>103</v>
      </c>
      <c r="B195" s="92">
        <v>200</v>
      </c>
      <c r="C195" s="95" t="s">
        <v>322</v>
      </c>
      <c r="D195" s="97">
        <v>1800</v>
      </c>
      <c r="E195" s="97">
        <v>1800</v>
      </c>
      <c r="F195" s="97" t="s">
        <v>77</v>
      </c>
    </row>
    <row r="196" spans="1:6" ht="27" customHeight="1">
      <c r="A196" s="96" t="s">
        <v>113</v>
      </c>
      <c r="B196" s="92">
        <v>200</v>
      </c>
      <c r="C196" s="95" t="s">
        <v>114</v>
      </c>
      <c r="D196" s="97">
        <f>D197</f>
        <v>363700</v>
      </c>
      <c r="E196" s="97">
        <f>E197</f>
        <v>361957.68</v>
      </c>
      <c r="F196" s="98">
        <f>D196-E196</f>
        <v>1742.320000000007</v>
      </c>
    </row>
    <row r="197" spans="1:6" ht="25.5" customHeight="1">
      <c r="A197" s="88" t="s">
        <v>115</v>
      </c>
      <c r="B197" s="92">
        <v>200</v>
      </c>
      <c r="C197" s="95" t="s">
        <v>116</v>
      </c>
      <c r="D197" s="97">
        <f>D199+D208+D223+D230</f>
        <v>363700</v>
      </c>
      <c r="E197" s="97">
        <f>E199+E208+E223+E230</f>
        <v>361957.68</v>
      </c>
      <c r="F197" s="98">
        <f t="shared" ref="F197:F214" si="25">D197-E197</f>
        <v>1742.320000000007</v>
      </c>
    </row>
    <row r="198" spans="1:6" ht="12" hidden="1" customHeight="1">
      <c r="A198" s="88" t="s">
        <v>323</v>
      </c>
      <c r="B198" s="92">
        <v>200</v>
      </c>
      <c r="C198" s="95" t="s">
        <v>324</v>
      </c>
      <c r="D198" s="97">
        <f>D199+D208+D223</f>
        <v>123000</v>
      </c>
      <c r="E198" s="97">
        <f>E199+E208</f>
        <v>108657.68</v>
      </c>
      <c r="F198" s="98">
        <f t="shared" si="25"/>
        <v>14342.320000000007</v>
      </c>
    </row>
    <row r="199" spans="1:6" ht="16.5" customHeight="1">
      <c r="A199" s="88" t="s">
        <v>325</v>
      </c>
      <c r="B199" s="92">
        <v>200</v>
      </c>
      <c r="C199" s="95" t="s">
        <v>326</v>
      </c>
      <c r="D199" s="97">
        <f t="shared" ref="D199:E204" si="26">D200</f>
        <v>12300</v>
      </c>
      <c r="E199" s="97">
        <f t="shared" si="26"/>
        <v>12000</v>
      </c>
      <c r="F199" s="98">
        <f>D199-E199</f>
        <v>300</v>
      </c>
    </row>
    <row r="200" spans="1:6" ht="93.75" customHeight="1">
      <c r="A200" s="88" t="s">
        <v>327</v>
      </c>
      <c r="B200" s="92">
        <v>200</v>
      </c>
      <c r="C200" s="95" t="s">
        <v>328</v>
      </c>
      <c r="D200" s="97">
        <f t="shared" si="26"/>
        <v>12300</v>
      </c>
      <c r="E200" s="97">
        <f t="shared" si="26"/>
        <v>12000</v>
      </c>
      <c r="F200" s="98">
        <f t="shared" ref="F200:F206" si="27">D200-E200</f>
        <v>300</v>
      </c>
    </row>
    <row r="201" spans="1:6" ht="22.5" hidden="1" customHeight="1">
      <c r="A201" s="101" t="s">
        <v>133</v>
      </c>
      <c r="B201" s="92">
        <v>200</v>
      </c>
      <c r="C201" s="95" t="s">
        <v>329</v>
      </c>
      <c r="D201" s="97">
        <f t="shared" si="26"/>
        <v>12300</v>
      </c>
      <c r="E201" s="97">
        <f t="shared" si="26"/>
        <v>12000</v>
      </c>
      <c r="F201" s="98">
        <f t="shared" si="27"/>
        <v>300</v>
      </c>
    </row>
    <row r="202" spans="1:6" ht="21.75" hidden="1" customHeight="1">
      <c r="A202" s="88" t="s">
        <v>134</v>
      </c>
      <c r="B202" s="92">
        <v>200</v>
      </c>
      <c r="C202" s="95" t="s">
        <v>330</v>
      </c>
      <c r="D202" s="97">
        <f t="shared" si="26"/>
        <v>12300</v>
      </c>
      <c r="E202" s="97">
        <f t="shared" si="26"/>
        <v>12000</v>
      </c>
      <c r="F202" s="98">
        <f t="shared" si="27"/>
        <v>300</v>
      </c>
    </row>
    <row r="203" spans="1:6" ht="30.75" customHeight="1">
      <c r="A203" s="88" t="s">
        <v>237</v>
      </c>
      <c r="B203" s="92">
        <v>200</v>
      </c>
      <c r="C203" s="95" t="s">
        <v>331</v>
      </c>
      <c r="D203" s="97">
        <f t="shared" si="26"/>
        <v>12300</v>
      </c>
      <c r="E203" s="97">
        <f t="shared" si="26"/>
        <v>12000</v>
      </c>
      <c r="F203" s="98">
        <f t="shared" si="27"/>
        <v>300</v>
      </c>
    </row>
    <row r="204" spans="1:6" ht="16.5" customHeight="1">
      <c r="A204" s="88" t="s">
        <v>88</v>
      </c>
      <c r="B204" s="92">
        <v>200</v>
      </c>
      <c r="C204" s="95" t="s">
        <v>332</v>
      </c>
      <c r="D204" s="97">
        <f t="shared" si="26"/>
        <v>12300</v>
      </c>
      <c r="E204" s="97">
        <f t="shared" si="26"/>
        <v>12000</v>
      </c>
      <c r="F204" s="98">
        <f t="shared" si="27"/>
        <v>300</v>
      </c>
    </row>
    <row r="205" spans="1:6" ht="15.75" customHeight="1">
      <c r="A205" s="88" t="s">
        <v>95</v>
      </c>
      <c r="B205" s="92">
        <v>200</v>
      </c>
      <c r="C205" s="95" t="s">
        <v>333</v>
      </c>
      <c r="D205" s="97">
        <f>D206</f>
        <v>12300</v>
      </c>
      <c r="E205" s="97">
        <f>E206</f>
        <v>12000</v>
      </c>
      <c r="F205" s="98">
        <f t="shared" si="27"/>
        <v>300</v>
      </c>
    </row>
    <row r="206" spans="1:6" ht="16.5" customHeight="1">
      <c r="A206" s="88" t="s">
        <v>99</v>
      </c>
      <c r="B206" s="92">
        <v>200</v>
      </c>
      <c r="C206" s="95" t="s">
        <v>334</v>
      </c>
      <c r="D206" s="97">
        <v>12300</v>
      </c>
      <c r="E206" s="97">
        <v>12000</v>
      </c>
      <c r="F206" s="98">
        <f t="shared" si="27"/>
        <v>300</v>
      </c>
    </row>
    <row r="207" spans="1:6" ht="11.25" hidden="1" customHeight="1">
      <c r="A207" s="88" t="s">
        <v>100</v>
      </c>
      <c r="B207" s="92">
        <v>200</v>
      </c>
      <c r="C207" s="95" t="s">
        <v>337</v>
      </c>
      <c r="D207" s="97"/>
      <c r="E207" s="97" t="s">
        <v>77</v>
      </c>
      <c r="F207" s="98" t="e">
        <f t="shared" si="25"/>
        <v>#VALUE!</v>
      </c>
    </row>
    <row r="208" spans="1:6" ht="19.5" customHeight="1">
      <c r="A208" s="88" t="s">
        <v>338</v>
      </c>
      <c r="B208" s="92">
        <v>200</v>
      </c>
      <c r="C208" s="95" t="s">
        <v>339</v>
      </c>
      <c r="D208" s="97">
        <f>D209+D217</f>
        <v>98000</v>
      </c>
      <c r="E208" s="97">
        <f>E209+E217</f>
        <v>96657.68</v>
      </c>
      <c r="F208" s="98">
        <f t="shared" si="25"/>
        <v>1342.320000000007</v>
      </c>
    </row>
    <row r="209" spans="1:6" ht="114.75" customHeight="1">
      <c r="A209" s="88" t="s">
        <v>340</v>
      </c>
      <c r="B209" s="92">
        <v>200</v>
      </c>
      <c r="C209" s="95" t="s">
        <v>341</v>
      </c>
      <c r="D209" s="97">
        <f t="shared" ref="D209:E213" si="28">D210</f>
        <v>8700</v>
      </c>
      <c r="E209" s="97">
        <f t="shared" si="28"/>
        <v>7357.68</v>
      </c>
      <c r="F209" s="98">
        <f>D209-E209</f>
        <v>1342.3199999999997</v>
      </c>
    </row>
    <row r="210" spans="1:6" ht="22.5" hidden="1" customHeight="1">
      <c r="A210" s="101" t="s">
        <v>133</v>
      </c>
      <c r="B210" s="92">
        <v>200</v>
      </c>
      <c r="C210" s="95" t="s">
        <v>342</v>
      </c>
      <c r="D210" s="97">
        <f t="shared" si="28"/>
        <v>8700</v>
      </c>
      <c r="E210" s="97">
        <f t="shared" si="28"/>
        <v>7357.68</v>
      </c>
      <c r="F210" s="98">
        <f t="shared" si="25"/>
        <v>1342.3199999999997</v>
      </c>
    </row>
    <row r="211" spans="1:6" ht="22.5" hidden="1" customHeight="1">
      <c r="A211" s="88" t="s">
        <v>134</v>
      </c>
      <c r="B211" s="92">
        <v>200</v>
      </c>
      <c r="C211" s="95" t="s">
        <v>343</v>
      </c>
      <c r="D211" s="97">
        <f t="shared" si="28"/>
        <v>8700</v>
      </c>
      <c r="E211" s="97">
        <f t="shared" si="28"/>
        <v>7357.68</v>
      </c>
      <c r="F211" s="98">
        <f t="shared" si="25"/>
        <v>1342.3199999999997</v>
      </c>
    </row>
    <row r="212" spans="1:6" ht="27.75" customHeight="1">
      <c r="A212" s="88" t="s">
        <v>237</v>
      </c>
      <c r="B212" s="92">
        <v>200</v>
      </c>
      <c r="C212" s="95" t="s">
        <v>344</v>
      </c>
      <c r="D212" s="97">
        <f t="shared" si="28"/>
        <v>8700</v>
      </c>
      <c r="E212" s="97">
        <f t="shared" si="28"/>
        <v>7357.68</v>
      </c>
      <c r="F212" s="98">
        <f t="shared" si="25"/>
        <v>1342.3199999999997</v>
      </c>
    </row>
    <row r="213" spans="1:6" ht="18" customHeight="1">
      <c r="A213" s="88" t="s">
        <v>88</v>
      </c>
      <c r="B213" s="92">
        <v>200</v>
      </c>
      <c r="C213" s="95" t="s">
        <v>345</v>
      </c>
      <c r="D213" s="97">
        <f t="shared" si="28"/>
        <v>8700</v>
      </c>
      <c r="E213" s="97">
        <f t="shared" si="28"/>
        <v>7357.68</v>
      </c>
      <c r="F213" s="98">
        <f>D213-E213</f>
        <v>1342.3199999999997</v>
      </c>
    </row>
    <row r="214" spans="1:6" ht="18" customHeight="1">
      <c r="A214" s="88" t="s">
        <v>95</v>
      </c>
      <c r="B214" s="92">
        <v>200</v>
      </c>
      <c r="C214" s="95" t="s">
        <v>346</v>
      </c>
      <c r="D214" s="97">
        <f>D215+D216</f>
        <v>8700</v>
      </c>
      <c r="E214" s="97">
        <f>E216</f>
        <v>7357.68</v>
      </c>
      <c r="F214" s="98">
        <f t="shared" si="25"/>
        <v>1342.3199999999997</v>
      </c>
    </row>
    <row r="215" spans="1:6" ht="13.5" hidden="1" customHeight="1">
      <c r="A215" s="88" t="s">
        <v>99</v>
      </c>
      <c r="B215" s="92">
        <v>200</v>
      </c>
      <c r="C215" s="95" t="s">
        <v>347</v>
      </c>
      <c r="D215" s="97"/>
      <c r="E215" s="97" t="s">
        <v>77</v>
      </c>
      <c r="F215" s="97"/>
    </row>
    <row r="216" spans="1:6" ht="19.5" customHeight="1">
      <c r="A216" s="88" t="s">
        <v>100</v>
      </c>
      <c r="B216" s="92">
        <v>200</v>
      </c>
      <c r="C216" s="95" t="s">
        <v>348</v>
      </c>
      <c r="D216" s="97">
        <v>8700</v>
      </c>
      <c r="E216" s="97">
        <v>7357.68</v>
      </c>
      <c r="F216" s="97">
        <f>D216-E216</f>
        <v>1342.3199999999997</v>
      </c>
    </row>
    <row r="217" spans="1:6" ht="140.25" customHeight="1">
      <c r="A217" s="88" t="s">
        <v>349</v>
      </c>
      <c r="B217" s="92">
        <v>200</v>
      </c>
      <c r="C217" s="95" t="s">
        <v>350</v>
      </c>
      <c r="D217" s="97">
        <f t="shared" ref="D217:E221" si="29">D218</f>
        <v>89300</v>
      </c>
      <c r="E217" s="97">
        <f t="shared" si="29"/>
        <v>89300</v>
      </c>
      <c r="F217" s="98" t="s">
        <v>77</v>
      </c>
    </row>
    <row r="218" spans="1:6" ht="13.5" hidden="1" customHeight="1">
      <c r="A218" s="88" t="s">
        <v>104</v>
      </c>
      <c r="B218" s="92">
        <v>200</v>
      </c>
      <c r="C218" s="95" t="s">
        <v>351</v>
      </c>
      <c r="D218" s="97">
        <f t="shared" si="29"/>
        <v>89300</v>
      </c>
      <c r="E218" s="97">
        <f t="shared" si="29"/>
        <v>89300</v>
      </c>
      <c r="F218" s="98">
        <f t="shared" ref="F218" si="30">D218-E218</f>
        <v>0</v>
      </c>
    </row>
    <row r="219" spans="1:6" ht="18.75" customHeight="1">
      <c r="A219" s="88" t="s">
        <v>59</v>
      </c>
      <c r="B219" s="92">
        <v>200</v>
      </c>
      <c r="C219" s="95" t="s">
        <v>352</v>
      </c>
      <c r="D219" s="97">
        <f t="shared" si="29"/>
        <v>89300</v>
      </c>
      <c r="E219" s="97">
        <f t="shared" si="29"/>
        <v>89300</v>
      </c>
      <c r="F219" s="98" t="s">
        <v>77</v>
      </c>
    </row>
    <row r="220" spans="1:6" ht="18.75" customHeight="1">
      <c r="A220" s="88" t="s">
        <v>88</v>
      </c>
      <c r="B220" s="92">
        <v>200</v>
      </c>
      <c r="C220" s="95" t="s">
        <v>353</v>
      </c>
      <c r="D220" s="97">
        <f t="shared" si="29"/>
        <v>89300</v>
      </c>
      <c r="E220" s="97">
        <f t="shared" si="29"/>
        <v>89300</v>
      </c>
      <c r="F220" s="98" t="s">
        <v>77</v>
      </c>
    </row>
    <row r="221" spans="1:6" ht="18.75" customHeight="1">
      <c r="A221" s="88" t="s">
        <v>105</v>
      </c>
      <c r="B221" s="92">
        <v>200</v>
      </c>
      <c r="C221" s="95" t="s">
        <v>354</v>
      </c>
      <c r="D221" s="97">
        <f t="shared" si="29"/>
        <v>89300</v>
      </c>
      <c r="E221" s="97">
        <f t="shared" si="29"/>
        <v>89300</v>
      </c>
      <c r="F221" s="98" t="s">
        <v>77</v>
      </c>
    </row>
    <row r="222" spans="1:6" ht="27.75" customHeight="1">
      <c r="A222" s="103" t="s">
        <v>256</v>
      </c>
      <c r="B222" s="92">
        <v>200</v>
      </c>
      <c r="C222" s="95" t="s">
        <v>355</v>
      </c>
      <c r="D222" s="97">
        <v>89300</v>
      </c>
      <c r="E222" s="97">
        <v>89300</v>
      </c>
      <c r="F222" s="98" t="s">
        <v>77</v>
      </c>
    </row>
    <row r="223" spans="1:6" ht="30.75" customHeight="1">
      <c r="A223" s="88" t="s">
        <v>356</v>
      </c>
      <c r="B223" s="92">
        <v>200</v>
      </c>
      <c r="C223" s="95" t="s">
        <v>374</v>
      </c>
      <c r="D223" s="97">
        <f t="shared" ref="D223:E228" si="31">D224</f>
        <v>12700</v>
      </c>
      <c r="E223" s="97">
        <f t="shared" si="31"/>
        <v>12700</v>
      </c>
      <c r="F223" s="98" t="s">
        <v>77</v>
      </c>
    </row>
    <row r="224" spans="1:6" ht="91.5" customHeight="1">
      <c r="A224" s="88" t="s">
        <v>357</v>
      </c>
      <c r="B224" s="92">
        <v>200</v>
      </c>
      <c r="C224" s="95" t="s">
        <v>358</v>
      </c>
      <c r="D224" s="97">
        <f t="shared" si="31"/>
        <v>12700</v>
      </c>
      <c r="E224" s="97">
        <f t="shared" si="31"/>
        <v>12700</v>
      </c>
      <c r="F224" s="97" t="str">
        <f t="shared" ref="F224:F228" si="32">F225</f>
        <v>-</v>
      </c>
    </row>
    <row r="225" spans="1:6" ht="24" hidden="1" customHeight="1">
      <c r="A225" s="101" t="s">
        <v>133</v>
      </c>
      <c r="B225" s="92">
        <v>200</v>
      </c>
      <c r="C225" s="95" t="s">
        <v>359</v>
      </c>
      <c r="D225" s="97">
        <f t="shared" si="31"/>
        <v>12700</v>
      </c>
      <c r="E225" s="97">
        <f t="shared" si="31"/>
        <v>12700</v>
      </c>
      <c r="F225" s="97" t="str">
        <f t="shared" si="32"/>
        <v>-</v>
      </c>
    </row>
    <row r="226" spans="1:6" ht="22.5" hidden="1" customHeight="1">
      <c r="A226" s="88" t="s">
        <v>134</v>
      </c>
      <c r="B226" s="92">
        <v>200</v>
      </c>
      <c r="C226" s="95" t="s">
        <v>360</v>
      </c>
      <c r="D226" s="97">
        <f t="shared" si="31"/>
        <v>12700</v>
      </c>
      <c r="E226" s="97">
        <f t="shared" si="31"/>
        <v>12700</v>
      </c>
      <c r="F226" s="97" t="str">
        <f t="shared" si="32"/>
        <v>-</v>
      </c>
    </row>
    <row r="227" spans="1:6" ht="27.75" customHeight="1">
      <c r="A227" s="88" t="s">
        <v>237</v>
      </c>
      <c r="B227" s="92">
        <v>200</v>
      </c>
      <c r="C227" s="95" t="s">
        <v>361</v>
      </c>
      <c r="D227" s="97">
        <f t="shared" si="31"/>
        <v>12700</v>
      </c>
      <c r="E227" s="97">
        <f t="shared" si="31"/>
        <v>12700</v>
      </c>
      <c r="F227" s="97" t="str">
        <f t="shared" si="32"/>
        <v>-</v>
      </c>
    </row>
    <row r="228" spans="1:6" ht="15" customHeight="1">
      <c r="A228" s="88" t="s">
        <v>102</v>
      </c>
      <c r="B228" s="92">
        <v>200</v>
      </c>
      <c r="C228" s="95" t="s">
        <v>363</v>
      </c>
      <c r="D228" s="97">
        <f t="shared" si="31"/>
        <v>12700</v>
      </c>
      <c r="E228" s="97">
        <f t="shared" si="31"/>
        <v>12700</v>
      </c>
      <c r="F228" s="97" t="str">
        <f t="shared" si="32"/>
        <v>-</v>
      </c>
    </row>
    <row r="229" spans="1:6" ht="14.25" customHeight="1">
      <c r="A229" s="88" t="s">
        <v>103</v>
      </c>
      <c r="B229" s="92">
        <v>200</v>
      </c>
      <c r="C229" s="95" t="s">
        <v>362</v>
      </c>
      <c r="D229" s="97">
        <v>12700</v>
      </c>
      <c r="E229" s="97">
        <v>12700</v>
      </c>
      <c r="F229" s="97" t="s">
        <v>77</v>
      </c>
    </row>
    <row r="230" spans="1:6" ht="14.25" customHeight="1">
      <c r="A230" s="88" t="s">
        <v>260</v>
      </c>
      <c r="B230" s="92">
        <v>200</v>
      </c>
      <c r="C230" s="95" t="s">
        <v>653</v>
      </c>
      <c r="D230" s="110">
        <f>D231+D236</f>
        <v>240700</v>
      </c>
      <c r="E230" s="110">
        <f>E231+E236</f>
        <v>240600</v>
      </c>
      <c r="F230" s="97">
        <f>D230-E230</f>
        <v>100</v>
      </c>
    </row>
    <row r="231" spans="1:6" ht="54.75" customHeight="1">
      <c r="A231" s="88" t="s">
        <v>683</v>
      </c>
      <c r="B231" s="92">
        <v>200</v>
      </c>
      <c r="C231" s="95" t="s">
        <v>654</v>
      </c>
      <c r="D231" s="97">
        <f>D232</f>
        <v>216000</v>
      </c>
      <c r="E231" s="97">
        <f t="shared" ref="E231:F234" si="33">E232</f>
        <v>216000</v>
      </c>
      <c r="F231" s="97" t="str">
        <f t="shared" si="33"/>
        <v>-</v>
      </c>
    </row>
    <row r="232" spans="1:6" ht="24.75" customHeight="1">
      <c r="A232" s="88" t="s">
        <v>237</v>
      </c>
      <c r="B232" s="92">
        <v>200</v>
      </c>
      <c r="C232" s="95" t="s">
        <v>655</v>
      </c>
      <c r="D232" s="97">
        <f>D233</f>
        <v>216000</v>
      </c>
      <c r="E232" s="97">
        <f t="shared" si="33"/>
        <v>216000</v>
      </c>
      <c r="F232" s="97" t="str">
        <f t="shared" si="33"/>
        <v>-</v>
      </c>
    </row>
    <row r="233" spans="1:6" ht="14.25" customHeight="1">
      <c r="A233" s="88" t="s">
        <v>88</v>
      </c>
      <c r="B233" s="92">
        <v>200</v>
      </c>
      <c r="C233" s="95" t="s">
        <v>656</v>
      </c>
      <c r="D233" s="97">
        <f>D234</f>
        <v>216000</v>
      </c>
      <c r="E233" s="97">
        <f t="shared" si="33"/>
        <v>216000</v>
      </c>
      <c r="F233" s="97" t="str">
        <f t="shared" si="33"/>
        <v>-</v>
      </c>
    </row>
    <row r="234" spans="1:6" ht="14.25" customHeight="1">
      <c r="A234" s="88" t="s">
        <v>95</v>
      </c>
      <c r="B234" s="92">
        <v>200</v>
      </c>
      <c r="C234" s="95" t="s">
        <v>657</v>
      </c>
      <c r="D234" s="97">
        <f>D235</f>
        <v>216000</v>
      </c>
      <c r="E234" s="97">
        <f t="shared" si="33"/>
        <v>216000</v>
      </c>
      <c r="F234" s="97" t="str">
        <f t="shared" si="33"/>
        <v>-</v>
      </c>
    </row>
    <row r="235" spans="1:6" ht="14.25" customHeight="1">
      <c r="A235" s="88" t="s">
        <v>100</v>
      </c>
      <c r="B235" s="92">
        <v>200</v>
      </c>
      <c r="C235" s="95" t="s">
        <v>658</v>
      </c>
      <c r="D235" s="97">
        <v>216000</v>
      </c>
      <c r="E235" s="97">
        <v>216000</v>
      </c>
      <c r="F235" s="97" t="s">
        <v>77</v>
      </c>
    </row>
    <row r="236" spans="1:6" ht="105.75" customHeight="1">
      <c r="A236" s="88" t="s">
        <v>720</v>
      </c>
      <c r="B236" s="92">
        <v>200</v>
      </c>
      <c r="C236" s="95" t="s">
        <v>721</v>
      </c>
      <c r="D236" s="97">
        <f>D237</f>
        <v>24700</v>
      </c>
      <c r="E236" s="97">
        <f t="shared" ref="E236:F239" si="34">E237</f>
        <v>24600</v>
      </c>
      <c r="F236" s="97">
        <f t="shared" si="34"/>
        <v>100</v>
      </c>
    </row>
    <row r="237" spans="1:6" ht="30.75" customHeight="1">
      <c r="A237" s="88" t="s">
        <v>237</v>
      </c>
      <c r="B237" s="92">
        <v>200</v>
      </c>
      <c r="C237" s="95" t="s">
        <v>722</v>
      </c>
      <c r="D237" s="97">
        <f>D238</f>
        <v>24700</v>
      </c>
      <c r="E237" s="97">
        <f t="shared" si="34"/>
        <v>24600</v>
      </c>
      <c r="F237" s="97">
        <f t="shared" si="34"/>
        <v>100</v>
      </c>
    </row>
    <row r="238" spans="1:6" ht="12.75" customHeight="1">
      <c r="A238" s="88" t="s">
        <v>88</v>
      </c>
      <c r="B238" s="92">
        <v>200</v>
      </c>
      <c r="C238" s="95" t="s">
        <v>723</v>
      </c>
      <c r="D238" s="97">
        <f>D239</f>
        <v>24700</v>
      </c>
      <c r="E238" s="97">
        <f t="shared" si="34"/>
        <v>24600</v>
      </c>
      <c r="F238" s="97">
        <f t="shared" si="34"/>
        <v>100</v>
      </c>
    </row>
    <row r="239" spans="1:6" ht="15.75" customHeight="1">
      <c r="A239" s="88" t="s">
        <v>95</v>
      </c>
      <c r="B239" s="92">
        <v>200</v>
      </c>
      <c r="C239" s="95" t="s">
        <v>724</v>
      </c>
      <c r="D239" s="97">
        <f>D240</f>
        <v>24700</v>
      </c>
      <c r="E239" s="97">
        <f t="shared" si="34"/>
        <v>24600</v>
      </c>
      <c r="F239" s="97">
        <f t="shared" si="34"/>
        <v>100</v>
      </c>
    </row>
    <row r="240" spans="1:6" ht="17.25" customHeight="1">
      <c r="A240" s="88" t="s">
        <v>100</v>
      </c>
      <c r="B240" s="92">
        <v>200</v>
      </c>
      <c r="C240" s="95" t="s">
        <v>725</v>
      </c>
      <c r="D240" s="97">
        <v>24700</v>
      </c>
      <c r="E240" s="97">
        <v>24600</v>
      </c>
      <c r="F240" s="97">
        <f>D240-E240</f>
        <v>100</v>
      </c>
    </row>
    <row r="241" spans="1:6" ht="17.25" customHeight="1">
      <c r="A241" s="96" t="s">
        <v>160</v>
      </c>
      <c r="B241" s="92">
        <v>200</v>
      </c>
      <c r="C241" s="134" t="s">
        <v>161</v>
      </c>
      <c r="D241" s="97">
        <f>D242+D266</f>
        <v>1131600</v>
      </c>
      <c r="E241" s="97">
        <f>E242+E266</f>
        <v>131985</v>
      </c>
      <c r="F241" s="97">
        <f>D241-E241</f>
        <v>999615</v>
      </c>
    </row>
    <row r="242" spans="1:6" ht="16.5" customHeight="1">
      <c r="A242" s="88" t="s">
        <v>162</v>
      </c>
      <c r="B242" s="92">
        <v>200</v>
      </c>
      <c r="C242" s="134" t="s">
        <v>163</v>
      </c>
      <c r="D242" s="97">
        <f t="shared" ref="D242:E243" si="35">D243</f>
        <v>1032100</v>
      </c>
      <c r="E242" s="97">
        <f t="shared" si="35"/>
        <v>32485</v>
      </c>
      <c r="F242" s="97">
        <f t="shared" ref="F242:F254" si="36">D242-E242</f>
        <v>999615</v>
      </c>
    </row>
    <row r="243" spans="1:6" ht="22.5" hidden="1" customHeight="1">
      <c r="A243" s="88" t="s">
        <v>364</v>
      </c>
      <c r="B243" s="92">
        <v>200</v>
      </c>
      <c r="C243" s="134" t="s">
        <v>365</v>
      </c>
      <c r="D243" s="97">
        <f t="shared" si="35"/>
        <v>1032100</v>
      </c>
      <c r="E243" s="97">
        <f t="shared" si="35"/>
        <v>32485</v>
      </c>
      <c r="F243" s="97">
        <f t="shared" si="36"/>
        <v>999615</v>
      </c>
    </row>
    <row r="244" spans="1:6" ht="31.5" customHeight="1">
      <c r="A244" s="88" t="s">
        <v>366</v>
      </c>
      <c r="B244" s="92">
        <v>200</v>
      </c>
      <c r="C244" s="134" t="s">
        <v>367</v>
      </c>
      <c r="D244" s="97">
        <f>D245+D252+D259</f>
        <v>1032100</v>
      </c>
      <c r="E244" s="97">
        <f>E245+E252</f>
        <v>32485</v>
      </c>
      <c r="F244" s="97">
        <f t="shared" si="36"/>
        <v>999615</v>
      </c>
    </row>
    <row r="245" spans="1:6" ht="80.25" customHeight="1">
      <c r="A245" s="88" t="s">
        <v>726</v>
      </c>
      <c r="B245" s="92">
        <v>200</v>
      </c>
      <c r="C245" s="134" t="s">
        <v>368</v>
      </c>
      <c r="D245" s="97">
        <f t="shared" ref="D245:E250" si="37">D246</f>
        <v>766000</v>
      </c>
      <c r="E245" s="97">
        <f t="shared" si="37"/>
        <v>11985</v>
      </c>
      <c r="F245" s="97">
        <f t="shared" si="36"/>
        <v>754015</v>
      </c>
    </row>
    <row r="246" spans="1:6" ht="21.75" hidden="1" customHeight="1">
      <c r="A246" s="101" t="s">
        <v>133</v>
      </c>
      <c r="B246" s="92">
        <v>200</v>
      </c>
      <c r="C246" s="134" t="s">
        <v>369</v>
      </c>
      <c r="D246" s="97">
        <f t="shared" si="37"/>
        <v>766000</v>
      </c>
      <c r="E246" s="97">
        <f t="shared" si="37"/>
        <v>11985</v>
      </c>
      <c r="F246" s="97">
        <f t="shared" si="36"/>
        <v>754015</v>
      </c>
    </row>
    <row r="247" spans="1:6" ht="3" hidden="1" customHeight="1">
      <c r="A247" s="88" t="s">
        <v>134</v>
      </c>
      <c r="B247" s="92">
        <v>200</v>
      </c>
      <c r="C247" s="134" t="s">
        <v>370</v>
      </c>
      <c r="D247" s="97">
        <f t="shared" si="37"/>
        <v>766000</v>
      </c>
      <c r="E247" s="97">
        <f t="shared" si="37"/>
        <v>11985</v>
      </c>
      <c r="F247" s="97">
        <f t="shared" si="36"/>
        <v>754015</v>
      </c>
    </row>
    <row r="248" spans="1:6" ht="30.75" customHeight="1">
      <c r="A248" s="88" t="s">
        <v>237</v>
      </c>
      <c r="B248" s="92">
        <v>200</v>
      </c>
      <c r="C248" s="134" t="s">
        <v>371</v>
      </c>
      <c r="D248" s="97">
        <f t="shared" si="37"/>
        <v>766000</v>
      </c>
      <c r="E248" s="97">
        <f t="shared" si="37"/>
        <v>11985</v>
      </c>
      <c r="F248" s="97">
        <f t="shared" si="36"/>
        <v>754015</v>
      </c>
    </row>
    <row r="249" spans="1:6" ht="15.75" customHeight="1">
      <c r="A249" s="88" t="s">
        <v>88</v>
      </c>
      <c r="B249" s="92">
        <v>200</v>
      </c>
      <c r="C249" s="134" t="s">
        <v>372</v>
      </c>
      <c r="D249" s="97">
        <f t="shared" si="37"/>
        <v>766000</v>
      </c>
      <c r="E249" s="97">
        <f t="shared" si="37"/>
        <v>11985</v>
      </c>
      <c r="F249" s="97">
        <f t="shared" si="36"/>
        <v>754015</v>
      </c>
    </row>
    <row r="250" spans="1:6" ht="15.75" customHeight="1">
      <c r="A250" s="88" t="s">
        <v>95</v>
      </c>
      <c r="B250" s="92">
        <v>200</v>
      </c>
      <c r="C250" s="134" t="s">
        <v>373</v>
      </c>
      <c r="D250" s="97">
        <f t="shared" si="37"/>
        <v>766000</v>
      </c>
      <c r="E250" s="97">
        <f t="shared" si="37"/>
        <v>11985</v>
      </c>
      <c r="F250" s="97">
        <f t="shared" si="36"/>
        <v>754015</v>
      </c>
    </row>
    <row r="251" spans="1:6" ht="15.75" customHeight="1">
      <c r="A251" s="88" t="s">
        <v>99</v>
      </c>
      <c r="B251" s="92">
        <v>200</v>
      </c>
      <c r="C251" s="134" t="s">
        <v>375</v>
      </c>
      <c r="D251" s="97">
        <v>766000</v>
      </c>
      <c r="E251" s="97">
        <v>11985</v>
      </c>
      <c r="F251" s="97">
        <f t="shared" si="36"/>
        <v>754015</v>
      </c>
    </row>
    <row r="252" spans="1:6" ht="77.25" customHeight="1">
      <c r="A252" s="88" t="s">
        <v>727</v>
      </c>
      <c r="B252" s="92">
        <v>200</v>
      </c>
      <c r="C252" s="134" t="s">
        <v>376</v>
      </c>
      <c r="D252" s="97">
        <f t="shared" ref="D252:E257" si="38">D253</f>
        <v>20500</v>
      </c>
      <c r="E252" s="97">
        <f t="shared" si="38"/>
        <v>20500</v>
      </c>
      <c r="F252" s="97" t="s">
        <v>77</v>
      </c>
    </row>
    <row r="253" spans="1:6" ht="22.5" hidden="1" customHeight="1">
      <c r="A253" s="101" t="s">
        <v>133</v>
      </c>
      <c r="B253" s="92">
        <v>200</v>
      </c>
      <c r="C253" s="134" t="s">
        <v>377</v>
      </c>
      <c r="D253" s="97">
        <f t="shared" si="38"/>
        <v>20500</v>
      </c>
      <c r="E253" s="97">
        <f t="shared" si="38"/>
        <v>20500</v>
      </c>
      <c r="F253" s="97">
        <f t="shared" si="36"/>
        <v>0</v>
      </c>
    </row>
    <row r="254" spans="1:6" ht="21.75" hidden="1" customHeight="1">
      <c r="A254" s="88" t="s">
        <v>134</v>
      </c>
      <c r="B254" s="92">
        <v>200</v>
      </c>
      <c r="C254" s="134" t="s">
        <v>378</v>
      </c>
      <c r="D254" s="97">
        <f t="shared" si="38"/>
        <v>20500</v>
      </c>
      <c r="E254" s="97">
        <f t="shared" si="38"/>
        <v>20500</v>
      </c>
      <c r="F254" s="97">
        <f t="shared" si="36"/>
        <v>0</v>
      </c>
    </row>
    <row r="255" spans="1:6" ht="26.25" customHeight="1">
      <c r="A255" s="88" t="s">
        <v>237</v>
      </c>
      <c r="B255" s="92">
        <v>200</v>
      </c>
      <c r="C255" s="134" t="s">
        <v>379</v>
      </c>
      <c r="D255" s="97">
        <f t="shared" si="38"/>
        <v>20500</v>
      </c>
      <c r="E255" s="97">
        <f t="shared" si="38"/>
        <v>20500</v>
      </c>
      <c r="F255" s="97" t="s">
        <v>77</v>
      </c>
    </row>
    <row r="256" spans="1:6" ht="14.25" customHeight="1">
      <c r="A256" s="88" t="s">
        <v>88</v>
      </c>
      <c r="B256" s="92">
        <v>200</v>
      </c>
      <c r="C256" s="134" t="s">
        <v>380</v>
      </c>
      <c r="D256" s="97">
        <f t="shared" si="38"/>
        <v>20500</v>
      </c>
      <c r="E256" s="97">
        <f t="shared" si="38"/>
        <v>20500</v>
      </c>
      <c r="F256" s="97" t="s">
        <v>77</v>
      </c>
    </row>
    <row r="257" spans="1:6" ht="14.25" customHeight="1">
      <c r="A257" s="88" t="s">
        <v>95</v>
      </c>
      <c r="B257" s="92">
        <v>200</v>
      </c>
      <c r="C257" s="134" t="s">
        <v>381</v>
      </c>
      <c r="D257" s="97">
        <f t="shared" si="38"/>
        <v>20500</v>
      </c>
      <c r="E257" s="97">
        <f t="shared" si="38"/>
        <v>20500</v>
      </c>
      <c r="F257" s="97" t="s">
        <v>77</v>
      </c>
    </row>
    <row r="258" spans="1:6" ht="14.25" customHeight="1">
      <c r="A258" s="88" t="s">
        <v>99</v>
      </c>
      <c r="B258" s="92">
        <v>200</v>
      </c>
      <c r="C258" s="134" t="s">
        <v>382</v>
      </c>
      <c r="D258" s="97">
        <v>20500</v>
      </c>
      <c r="E258" s="97">
        <v>20500</v>
      </c>
      <c r="F258" s="97" t="s">
        <v>77</v>
      </c>
    </row>
    <row r="259" spans="1:6" ht="78.75" customHeight="1">
      <c r="A259" s="88" t="s">
        <v>687</v>
      </c>
      <c r="B259" s="92">
        <v>200</v>
      </c>
      <c r="C259" s="134" t="s">
        <v>383</v>
      </c>
      <c r="D259" s="97">
        <f t="shared" ref="D259:D264" si="39">D260</f>
        <v>245600</v>
      </c>
      <c r="E259" s="97" t="str">
        <f t="shared" ref="E259:E264" si="40">E260</f>
        <v>-</v>
      </c>
      <c r="F259" s="97">
        <v>245600</v>
      </c>
    </row>
    <row r="260" spans="1:6" ht="22.5" hidden="1" customHeight="1">
      <c r="A260" s="101" t="s">
        <v>133</v>
      </c>
      <c r="B260" s="92">
        <v>200</v>
      </c>
      <c r="C260" s="134" t="s">
        <v>384</v>
      </c>
      <c r="D260" s="97">
        <f t="shared" si="39"/>
        <v>245600</v>
      </c>
      <c r="E260" s="97" t="str">
        <f t="shared" si="40"/>
        <v>-</v>
      </c>
      <c r="F260" s="97">
        <v>245600</v>
      </c>
    </row>
    <row r="261" spans="1:6" ht="21.75" hidden="1" customHeight="1">
      <c r="A261" s="88" t="s">
        <v>134</v>
      </c>
      <c r="B261" s="92">
        <v>200</v>
      </c>
      <c r="C261" s="134" t="s">
        <v>385</v>
      </c>
      <c r="D261" s="97">
        <f t="shared" si="39"/>
        <v>245600</v>
      </c>
      <c r="E261" s="97" t="str">
        <f t="shared" si="40"/>
        <v>-</v>
      </c>
      <c r="F261" s="97">
        <v>245600</v>
      </c>
    </row>
    <row r="262" spans="1:6" ht="30.75" customHeight="1">
      <c r="A262" s="88" t="s">
        <v>237</v>
      </c>
      <c r="B262" s="92">
        <v>200</v>
      </c>
      <c r="C262" s="134" t="s">
        <v>386</v>
      </c>
      <c r="D262" s="97">
        <f t="shared" si="39"/>
        <v>245600</v>
      </c>
      <c r="E262" s="97" t="str">
        <f t="shared" si="40"/>
        <v>-</v>
      </c>
      <c r="F262" s="97">
        <v>245600</v>
      </c>
    </row>
    <row r="263" spans="1:6" ht="15" customHeight="1">
      <c r="A263" s="88" t="s">
        <v>88</v>
      </c>
      <c r="B263" s="92">
        <v>200</v>
      </c>
      <c r="C263" s="134" t="s">
        <v>387</v>
      </c>
      <c r="D263" s="97">
        <f t="shared" si="39"/>
        <v>245600</v>
      </c>
      <c r="E263" s="97" t="str">
        <f t="shared" si="40"/>
        <v>-</v>
      </c>
      <c r="F263" s="97">
        <v>245600</v>
      </c>
    </row>
    <row r="264" spans="1:6" ht="15" customHeight="1">
      <c r="A264" s="88" t="s">
        <v>95</v>
      </c>
      <c r="B264" s="92">
        <v>200</v>
      </c>
      <c r="C264" s="134" t="s">
        <v>388</v>
      </c>
      <c r="D264" s="97">
        <f t="shared" si="39"/>
        <v>245600</v>
      </c>
      <c r="E264" s="97" t="str">
        <f t="shared" si="40"/>
        <v>-</v>
      </c>
      <c r="F264" s="97">
        <v>245600</v>
      </c>
    </row>
    <row r="265" spans="1:6" ht="13.5" customHeight="1">
      <c r="A265" s="88" t="s">
        <v>99</v>
      </c>
      <c r="B265" s="92">
        <v>200</v>
      </c>
      <c r="C265" s="134" t="s">
        <v>389</v>
      </c>
      <c r="D265" s="97">
        <v>245600</v>
      </c>
      <c r="E265" s="97" t="s">
        <v>77</v>
      </c>
      <c r="F265" s="97">
        <v>245600</v>
      </c>
    </row>
    <row r="266" spans="1:6" ht="13.5" customHeight="1">
      <c r="A266" s="88" t="s">
        <v>689</v>
      </c>
      <c r="B266" s="92">
        <v>200</v>
      </c>
      <c r="C266" s="134" t="s">
        <v>690</v>
      </c>
      <c r="D266" s="97">
        <f t="shared" ref="D266:F271" si="41">D267</f>
        <v>99500</v>
      </c>
      <c r="E266" s="97">
        <f t="shared" si="41"/>
        <v>99500</v>
      </c>
      <c r="F266" s="97" t="str">
        <f t="shared" si="41"/>
        <v>-</v>
      </c>
    </row>
    <row r="267" spans="1:6" ht="19.5" customHeight="1">
      <c r="A267" s="111" t="s">
        <v>260</v>
      </c>
      <c r="B267" s="92">
        <v>200</v>
      </c>
      <c r="C267" s="134" t="s">
        <v>688</v>
      </c>
      <c r="D267" s="97">
        <f t="shared" si="41"/>
        <v>99500</v>
      </c>
      <c r="E267" s="97">
        <f t="shared" si="41"/>
        <v>99500</v>
      </c>
      <c r="F267" s="97" t="str">
        <f t="shared" si="41"/>
        <v>-</v>
      </c>
    </row>
    <row r="268" spans="1:6" ht="52.5" customHeight="1">
      <c r="A268" s="112" t="s">
        <v>691</v>
      </c>
      <c r="B268" s="92">
        <v>200</v>
      </c>
      <c r="C268" s="134" t="s">
        <v>692</v>
      </c>
      <c r="D268" s="97">
        <f t="shared" si="41"/>
        <v>99500</v>
      </c>
      <c r="E268" s="97">
        <f t="shared" si="41"/>
        <v>99500</v>
      </c>
      <c r="F268" s="97" t="str">
        <f t="shared" si="41"/>
        <v>-</v>
      </c>
    </row>
    <row r="269" spans="1:6" ht="29.25" customHeight="1">
      <c r="A269" s="88" t="s">
        <v>237</v>
      </c>
      <c r="B269" s="92">
        <v>200</v>
      </c>
      <c r="C269" s="134" t="s">
        <v>693</v>
      </c>
      <c r="D269" s="97">
        <f t="shared" si="41"/>
        <v>99500</v>
      </c>
      <c r="E269" s="97">
        <f t="shared" si="41"/>
        <v>99500</v>
      </c>
      <c r="F269" s="97" t="str">
        <f t="shared" si="41"/>
        <v>-</v>
      </c>
    </row>
    <row r="270" spans="1:6" ht="13.5" customHeight="1">
      <c r="A270" s="88" t="s">
        <v>88</v>
      </c>
      <c r="B270" s="92">
        <v>200</v>
      </c>
      <c r="C270" s="134" t="s">
        <v>694</v>
      </c>
      <c r="D270" s="97">
        <f t="shared" si="41"/>
        <v>99500</v>
      </c>
      <c r="E270" s="97">
        <f t="shared" si="41"/>
        <v>99500</v>
      </c>
      <c r="F270" s="97" t="str">
        <f t="shared" si="41"/>
        <v>-</v>
      </c>
    </row>
    <row r="271" spans="1:6" ht="13.5" customHeight="1">
      <c r="A271" s="88" t="s">
        <v>95</v>
      </c>
      <c r="B271" s="92">
        <v>200</v>
      </c>
      <c r="C271" s="134" t="s">
        <v>695</v>
      </c>
      <c r="D271" s="97">
        <f t="shared" si="41"/>
        <v>99500</v>
      </c>
      <c r="E271" s="97">
        <f t="shared" si="41"/>
        <v>99500</v>
      </c>
      <c r="F271" s="97" t="str">
        <f t="shared" si="41"/>
        <v>-</v>
      </c>
    </row>
    <row r="272" spans="1:6" ht="13.5" customHeight="1">
      <c r="A272" s="88" t="s">
        <v>100</v>
      </c>
      <c r="B272" s="92">
        <v>200</v>
      </c>
      <c r="C272" s="134" t="s">
        <v>696</v>
      </c>
      <c r="D272" s="97">
        <v>99500</v>
      </c>
      <c r="E272" s="97">
        <v>99500</v>
      </c>
      <c r="F272" s="97" t="s">
        <v>77</v>
      </c>
    </row>
    <row r="273" spans="1:6" ht="19.5" customHeight="1">
      <c r="A273" s="96" t="s">
        <v>117</v>
      </c>
      <c r="B273" s="92">
        <v>200</v>
      </c>
      <c r="C273" s="95" t="s">
        <v>118</v>
      </c>
      <c r="D273" s="97">
        <f>D274+D290+D306</f>
        <v>5232500</v>
      </c>
      <c r="E273" s="97">
        <f>E274+E290+E306</f>
        <v>5105750.08</v>
      </c>
      <c r="F273" s="113">
        <f>D273-E273</f>
        <v>126749.91999999993</v>
      </c>
    </row>
    <row r="274" spans="1:6" ht="15" customHeight="1">
      <c r="A274" s="88" t="s">
        <v>576</v>
      </c>
      <c r="B274" s="92">
        <v>200</v>
      </c>
      <c r="C274" s="95" t="s">
        <v>577</v>
      </c>
      <c r="D274" s="97">
        <f>D282+D276</f>
        <v>3367900</v>
      </c>
      <c r="E274" s="97">
        <f>E282+E276</f>
        <v>3362536.08</v>
      </c>
      <c r="F274" s="113">
        <f t="shared" ref="F274:F358" si="42">D274-E274</f>
        <v>5363.9199999999255</v>
      </c>
    </row>
    <row r="275" spans="1:6" ht="27" customHeight="1">
      <c r="A275" s="88" t="s">
        <v>593</v>
      </c>
      <c r="B275" s="92">
        <v>200</v>
      </c>
      <c r="C275" s="95" t="s">
        <v>659</v>
      </c>
      <c r="D275" s="97">
        <f t="shared" ref="D275:E278" si="43">D276</f>
        <v>15000</v>
      </c>
      <c r="E275" s="97">
        <f t="shared" si="43"/>
        <v>9910.08</v>
      </c>
      <c r="F275" s="97">
        <f t="shared" ref="F275" si="44">F276</f>
        <v>5089.92</v>
      </c>
    </row>
    <row r="276" spans="1:6" ht="77.25" customHeight="1">
      <c r="A276" s="88" t="s">
        <v>728</v>
      </c>
      <c r="B276" s="92">
        <v>200</v>
      </c>
      <c r="C276" s="95" t="s">
        <v>640</v>
      </c>
      <c r="D276" s="97">
        <f t="shared" si="43"/>
        <v>15000</v>
      </c>
      <c r="E276" s="97">
        <f t="shared" si="43"/>
        <v>9910.08</v>
      </c>
      <c r="F276" s="97">
        <f>F277</f>
        <v>5089.92</v>
      </c>
    </row>
    <row r="277" spans="1:6" ht="21.75" hidden="1" customHeight="1">
      <c r="A277" s="88" t="s">
        <v>426</v>
      </c>
      <c r="B277" s="92">
        <v>200</v>
      </c>
      <c r="C277" s="95" t="s">
        <v>639</v>
      </c>
      <c r="D277" s="97">
        <f t="shared" si="43"/>
        <v>15000</v>
      </c>
      <c r="E277" s="97">
        <f t="shared" si="43"/>
        <v>9910.08</v>
      </c>
      <c r="F277" s="97">
        <f>F278</f>
        <v>5089.92</v>
      </c>
    </row>
    <row r="278" spans="1:6" ht="24.75" customHeight="1">
      <c r="A278" s="101" t="s">
        <v>684</v>
      </c>
      <c r="B278" s="92">
        <v>200</v>
      </c>
      <c r="C278" s="95" t="s">
        <v>638</v>
      </c>
      <c r="D278" s="97">
        <f t="shared" si="43"/>
        <v>15000</v>
      </c>
      <c r="E278" s="97">
        <f t="shared" si="43"/>
        <v>9910.08</v>
      </c>
      <c r="F278" s="97">
        <f>F279</f>
        <v>5089.92</v>
      </c>
    </row>
    <row r="279" spans="1:6" ht="15" customHeight="1">
      <c r="A279" s="88" t="s">
        <v>88</v>
      </c>
      <c r="B279" s="92">
        <v>200</v>
      </c>
      <c r="C279" s="95" t="s">
        <v>637</v>
      </c>
      <c r="D279" s="97">
        <f>D281</f>
        <v>15000</v>
      </c>
      <c r="E279" s="97">
        <f>E281</f>
        <v>9910.08</v>
      </c>
      <c r="F279" s="97">
        <f>F281</f>
        <v>5089.92</v>
      </c>
    </row>
    <row r="280" spans="1:6" ht="15" customHeight="1">
      <c r="A280" s="88" t="s">
        <v>157</v>
      </c>
      <c r="B280" s="92">
        <v>200</v>
      </c>
      <c r="C280" s="95" t="s">
        <v>636</v>
      </c>
      <c r="D280" s="97">
        <f>D281</f>
        <v>15000</v>
      </c>
      <c r="E280" s="97">
        <f>E281</f>
        <v>9910.08</v>
      </c>
      <c r="F280" s="97">
        <f>F281</f>
        <v>5089.92</v>
      </c>
    </row>
    <row r="281" spans="1:6" ht="39" customHeight="1">
      <c r="A281" s="88" t="s">
        <v>587</v>
      </c>
      <c r="B281" s="92">
        <v>200</v>
      </c>
      <c r="C281" s="95" t="s">
        <v>635</v>
      </c>
      <c r="D281" s="97">
        <v>15000</v>
      </c>
      <c r="E281" s="97">
        <v>9910.08</v>
      </c>
      <c r="F281" s="97">
        <f>D281-E281</f>
        <v>5089.92</v>
      </c>
    </row>
    <row r="282" spans="1:6" ht="24" hidden="1" customHeight="1">
      <c r="A282" s="88" t="s">
        <v>259</v>
      </c>
      <c r="B282" s="92">
        <v>200</v>
      </c>
      <c r="C282" s="95" t="s">
        <v>578</v>
      </c>
      <c r="D282" s="97">
        <f t="shared" ref="D282:E288" si="45">D283</f>
        <v>3352900</v>
      </c>
      <c r="E282" s="97">
        <f t="shared" si="45"/>
        <v>3352626</v>
      </c>
      <c r="F282" s="98">
        <f t="shared" si="42"/>
        <v>274</v>
      </c>
    </row>
    <row r="283" spans="1:6" ht="14.25" customHeight="1">
      <c r="A283" s="88" t="s">
        <v>260</v>
      </c>
      <c r="B283" s="92">
        <v>200</v>
      </c>
      <c r="C283" s="95" t="s">
        <v>579</v>
      </c>
      <c r="D283" s="97">
        <f t="shared" si="45"/>
        <v>3352900</v>
      </c>
      <c r="E283" s="97">
        <f t="shared" si="45"/>
        <v>3352626</v>
      </c>
      <c r="F283" s="98">
        <f t="shared" si="42"/>
        <v>274</v>
      </c>
    </row>
    <row r="284" spans="1:6" ht="42.75" customHeight="1">
      <c r="A284" s="88" t="s">
        <v>580</v>
      </c>
      <c r="B284" s="92">
        <v>200</v>
      </c>
      <c r="C284" s="95" t="s">
        <v>581</v>
      </c>
      <c r="D284" s="97">
        <f t="shared" si="45"/>
        <v>3352900</v>
      </c>
      <c r="E284" s="97">
        <f t="shared" si="45"/>
        <v>3352626</v>
      </c>
      <c r="F284" s="98">
        <f t="shared" si="42"/>
        <v>274</v>
      </c>
    </row>
    <row r="285" spans="1:6" ht="12.75" hidden="1" customHeight="1">
      <c r="A285" s="101" t="s">
        <v>136</v>
      </c>
      <c r="B285" s="92">
        <v>200</v>
      </c>
      <c r="C285" s="95" t="s">
        <v>582</v>
      </c>
      <c r="D285" s="97">
        <f t="shared" si="45"/>
        <v>3352900</v>
      </c>
      <c r="E285" s="97">
        <f t="shared" si="45"/>
        <v>3352626</v>
      </c>
      <c r="F285" s="98">
        <f t="shared" si="42"/>
        <v>274</v>
      </c>
    </row>
    <row r="286" spans="1:6" ht="41.25" customHeight="1">
      <c r="A286" s="88" t="s">
        <v>583</v>
      </c>
      <c r="B286" s="92">
        <v>200</v>
      </c>
      <c r="C286" s="95" t="s">
        <v>584</v>
      </c>
      <c r="D286" s="97">
        <f t="shared" si="45"/>
        <v>3352900</v>
      </c>
      <c r="E286" s="97">
        <f t="shared" si="45"/>
        <v>3352626</v>
      </c>
      <c r="F286" s="98">
        <f t="shared" si="42"/>
        <v>274</v>
      </c>
    </row>
    <row r="287" spans="1:6" ht="14.25" customHeight="1">
      <c r="A287" s="88" t="s">
        <v>88</v>
      </c>
      <c r="B287" s="92">
        <v>200</v>
      </c>
      <c r="C287" s="95" t="s">
        <v>585</v>
      </c>
      <c r="D287" s="97">
        <f t="shared" si="45"/>
        <v>3352900</v>
      </c>
      <c r="E287" s="97">
        <f t="shared" si="45"/>
        <v>3352626</v>
      </c>
      <c r="F287" s="98">
        <f t="shared" si="42"/>
        <v>274</v>
      </c>
    </row>
    <row r="288" spans="1:6" ht="11.25" customHeight="1">
      <c r="A288" s="88" t="s">
        <v>157</v>
      </c>
      <c r="B288" s="92">
        <v>200</v>
      </c>
      <c r="C288" s="95" t="s">
        <v>586</v>
      </c>
      <c r="D288" s="97">
        <f t="shared" si="45"/>
        <v>3352900</v>
      </c>
      <c r="E288" s="97">
        <f t="shared" si="45"/>
        <v>3352626</v>
      </c>
      <c r="F288" s="98">
        <f t="shared" si="42"/>
        <v>274</v>
      </c>
    </row>
    <row r="289" spans="1:6" ht="39.75" customHeight="1">
      <c r="A289" s="88" t="s">
        <v>587</v>
      </c>
      <c r="B289" s="92">
        <v>200</v>
      </c>
      <c r="C289" s="95" t="s">
        <v>588</v>
      </c>
      <c r="D289" s="97">
        <v>3352900</v>
      </c>
      <c r="E289" s="97">
        <v>3352626</v>
      </c>
      <c r="F289" s="98">
        <f t="shared" si="42"/>
        <v>274</v>
      </c>
    </row>
    <row r="290" spans="1:6" ht="15.75" customHeight="1">
      <c r="A290" s="88" t="s">
        <v>589</v>
      </c>
      <c r="B290" s="92">
        <v>200</v>
      </c>
      <c r="C290" s="95" t="s">
        <v>590</v>
      </c>
      <c r="D290" s="97">
        <f>D291</f>
        <v>169500</v>
      </c>
      <c r="E290" s="97">
        <f>E291</f>
        <v>169407.1</v>
      </c>
      <c r="F290" s="98">
        <f t="shared" si="42"/>
        <v>92.899999999994179</v>
      </c>
    </row>
    <row r="291" spans="1:6" ht="33" hidden="1" customHeight="1">
      <c r="A291" s="88" t="s">
        <v>591</v>
      </c>
      <c r="B291" s="92">
        <v>200</v>
      </c>
      <c r="C291" s="95" t="s">
        <v>592</v>
      </c>
      <c r="D291" s="97">
        <f>D292</f>
        <v>169500</v>
      </c>
      <c r="E291" s="97">
        <f>E292</f>
        <v>169407.1</v>
      </c>
      <c r="F291" s="98">
        <f t="shared" si="42"/>
        <v>92.899999999994179</v>
      </c>
    </row>
    <row r="292" spans="1:6" ht="29.25" customHeight="1">
      <c r="A292" s="88" t="s">
        <v>593</v>
      </c>
      <c r="B292" s="92">
        <v>200</v>
      </c>
      <c r="C292" s="95" t="s">
        <v>594</v>
      </c>
      <c r="D292" s="97">
        <f>D293+D300</f>
        <v>169500</v>
      </c>
      <c r="E292" s="97">
        <f>E293+E300</f>
        <v>169407.1</v>
      </c>
      <c r="F292" s="98">
        <f t="shared" si="42"/>
        <v>92.899999999994179</v>
      </c>
    </row>
    <row r="293" spans="1:6" ht="78.75" customHeight="1">
      <c r="A293" s="88" t="s">
        <v>685</v>
      </c>
      <c r="B293" s="92">
        <v>200</v>
      </c>
      <c r="C293" s="95" t="s">
        <v>601</v>
      </c>
      <c r="D293" s="97">
        <f t="shared" ref="D293:D298" si="46">D294</f>
        <v>119500</v>
      </c>
      <c r="E293" s="97">
        <f t="shared" ref="E293:E298" si="47">E294</f>
        <v>119407.1</v>
      </c>
      <c r="F293" s="98">
        <f t="shared" si="42"/>
        <v>92.899999999994179</v>
      </c>
    </row>
    <row r="294" spans="1:6" ht="22.5" hidden="1" customHeight="1">
      <c r="A294" s="101" t="s">
        <v>133</v>
      </c>
      <c r="B294" s="92">
        <v>200</v>
      </c>
      <c r="C294" s="95" t="s">
        <v>600</v>
      </c>
      <c r="D294" s="97">
        <f t="shared" si="46"/>
        <v>119500</v>
      </c>
      <c r="E294" s="97">
        <f t="shared" si="47"/>
        <v>119407.1</v>
      </c>
      <c r="F294" s="98">
        <f t="shared" si="42"/>
        <v>92.899999999994179</v>
      </c>
    </row>
    <row r="295" spans="1:6" ht="24.75" hidden="1" customHeight="1">
      <c r="A295" s="88" t="s">
        <v>134</v>
      </c>
      <c r="B295" s="92">
        <v>200</v>
      </c>
      <c r="C295" s="95" t="s">
        <v>599</v>
      </c>
      <c r="D295" s="97">
        <f t="shared" si="46"/>
        <v>119500</v>
      </c>
      <c r="E295" s="97">
        <f t="shared" si="47"/>
        <v>119407.1</v>
      </c>
      <c r="F295" s="98">
        <f t="shared" si="42"/>
        <v>92.899999999994179</v>
      </c>
    </row>
    <row r="296" spans="1:6" ht="27" customHeight="1">
      <c r="A296" s="88" t="s">
        <v>237</v>
      </c>
      <c r="B296" s="92">
        <v>200</v>
      </c>
      <c r="C296" s="95" t="s">
        <v>598</v>
      </c>
      <c r="D296" s="97">
        <f t="shared" si="46"/>
        <v>119500</v>
      </c>
      <c r="E296" s="97">
        <f t="shared" si="47"/>
        <v>119407.1</v>
      </c>
      <c r="F296" s="98">
        <f t="shared" si="42"/>
        <v>92.899999999994179</v>
      </c>
    </row>
    <row r="297" spans="1:6" ht="15" customHeight="1">
      <c r="A297" s="88" t="s">
        <v>88</v>
      </c>
      <c r="B297" s="92">
        <v>200</v>
      </c>
      <c r="C297" s="95" t="s">
        <v>597</v>
      </c>
      <c r="D297" s="97">
        <f t="shared" si="46"/>
        <v>119500</v>
      </c>
      <c r="E297" s="97">
        <f t="shared" si="47"/>
        <v>119407.1</v>
      </c>
      <c r="F297" s="98">
        <f>D297-E297</f>
        <v>92.899999999994179</v>
      </c>
    </row>
    <row r="298" spans="1:6" ht="14.25" customHeight="1">
      <c r="A298" s="88" t="s">
        <v>95</v>
      </c>
      <c r="B298" s="92">
        <v>200</v>
      </c>
      <c r="C298" s="95" t="s">
        <v>596</v>
      </c>
      <c r="D298" s="97">
        <f t="shared" si="46"/>
        <v>119500</v>
      </c>
      <c r="E298" s="97">
        <f t="shared" si="47"/>
        <v>119407.1</v>
      </c>
      <c r="F298" s="98">
        <f t="shared" si="42"/>
        <v>92.899999999994179</v>
      </c>
    </row>
    <row r="299" spans="1:6" ht="12" customHeight="1">
      <c r="A299" s="88" t="s">
        <v>100</v>
      </c>
      <c r="B299" s="92">
        <v>200</v>
      </c>
      <c r="C299" s="95" t="s">
        <v>595</v>
      </c>
      <c r="D299" s="97">
        <v>119500</v>
      </c>
      <c r="E299" s="97">
        <v>119407.1</v>
      </c>
      <c r="F299" s="98">
        <f t="shared" si="42"/>
        <v>92.899999999994179</v>
      </c>
    </row>
    <row r="300" spans="1:6" ht="76.5" customHeight="1">
      <c r="A300" s="88" t="s">
        <v>697</v>
      </c>
      <c r="B300" s="92">
        <v>200</v>
      </c>
      <c r="C300" s="95" t="s">
        <v>698</v>
      </c>
      <c r="D300" s="97">
        <f t="shared" ref="D300:E303" si="48">D301</f>
        <v>50000</v>
      </c>
      <c r="E300" s="97">
        <f t="shared" si="48"/>
        <v>50000</v>
      </c>
      <c r="F300" s="97" t="s">
        <v>77</v>
      </c>
    </row>
    <row r="301" spans="1:6" ht="25.5" customHeight="1">
      <c r="A301" s="88" t="s">
        <v>237</v>
      </c>
      <c r="B301" s="92">
        <v>200</v>
      </c>
      <c r="C301" s="95" t="s">
        <v>699</v>
      </c>
      <c r="D301" s="97">
        <f t="shared" si="48"/>
        <v>50000</v>
      </c>
      <c r="E301" s="97">
        <f t="shared" si="48"/>
        <v>50000</v>
      </c>
      <c r="F301" s="97" t="s">
        <v>77</v>
      </c>
    </row>
    <row r="302" spans="1:6" ht="12" customHeight="1">
      <c r="A302" s="88" t="s">
        <v>88</v>
      </c>
      <c r="B302" s="92">
        <v>200</v>
      </c>
      <c r="C302" s="95" t="s">
        <v>700</v>
      </c>
      <c r="D302" s="97">
        <f t="shared" si="48"/>
        <v>50000</v>
      </c>
      <c r="E302" s="97">
        <f t="shared" si="48"/>
        <v>50000</v>
      </c>
      <c r="F302" s="97" t="s">
        <v>77</v>
      </c>
    </row>
    <row r="303" spans="1:6" ht="14.25" customHeight="1">
      <c r="A303" s="88" t="s">
        <v>95</v>
      </c>
      <c r="B303" s="92">
        <v>200</v>
      </c>
      <c r="C303" s="95" t="s">
        <v>701</v>
      </c>
      <c r="D303" s="97">
        <f t="shared" si="48"/>
        <v>50000</v>
      </c>
      <c r="E303" s="97">
        <f t="shared" si="48"/>
        <v>50000</v>
      </c>
      <c r="F303" s="97" t="s">
        <v>77</v>
      </c>
    </row>
    <row r="304" spans="1:6" ht="11.25" customHeight="1">
      <c r="A304" s="88" t="s">
        <v>100</v>
      </c>
      <c r="B304" s="92">
        <v>200</v>
      </c>
      <c r="C304" s="95" t="s">
        <v>702</v>
      </c>
      <c r="D304" s="97">
        <v>50000</v>
      </c>
      <c r="E304" s="97">
        <v>50000</v>
      </c>
      <c r="F304" s="97" t="s">
        <v>77</v>
      </c>
    </row>
    <row r="305" spans="1:6" ht="14.25" hidden="1" customHeight="1">
      <c r="A305" s="88" t="s">
        <v>101</v>
      </c>
      <c r="B305" s="92">
        <v>200</v>
      </c>
      <c r="C305" s="95" t="s">
        <v>625</v>
      </c>
      <c r="D305" s="97"/>
      <c r="E305" s="97"/>
      <c r="F305" s="97"/>
    </row>
    <row r="306" spans="1:6" ht="11.25" customHeight="1">
      <c r="A306" s="88" t="s">
        <v>119</v>
      </c>
      <c r="B306" s="92">
        <v>200</v>
      </c>
      <c r="C306" s="95" t="s">
        <v>120</v>
      </c>
      <c r="D306" s="97">
        <f>D307+D337</f>
        <v>1695100</v>
      </c>
      <c r="E306" s="97">
        <f>E307+E337</f>
        <v>1573806.9</v>
      </c>
      <c r="F306" s="97">
        <f>D306-E306</f>
        <v>121293.10000000009</v>
      </c>
    </row>
    <row r="307" spans="1:6" ht="28.5" customHeight="1">
      <c r="A307" s="88" t="s">
        <v>390</v>
      </c>
      <c r="B307" s="92">
        <v>200</v>
      </c>
      <c r="C307" s="95" t="s">
        <v>391</v>
      </c>
      <c r="D307" s="97">
        <f>D308+D315+D322+D333</f>
        <v>1585100</v>
      </c>
      <c r="E307" s="97">
        <f>E308+E315+E322+E333</f>
        <v>1474306.9</v>
      </c>
      <c r="F307" s="97">
        <f>D307-E307</f>
        <v>110793.10000000009</v>
      </c>
    </row>
    <row r="308" spans="1:6" ht="77.25" customHeight="1">
      <c r="A308" s="88" t="s">
        <v>392</v>
      </c>
      <c r="B308" s="92">
        <v>200</v>
      </c>
      <c r="C308" s="95" t="s">
        <v>393</v>
      </c>
      <c r="D308" s="97">
        <f t="shared" ref="D308:E313" si="49">D309</f>
        <v>315600</v>
      </c>
      <c r="E308" s="97">
        <f t="shared" si="49"/>
        <v>292668.87</v>
      </c>
      <c r="F308" s="98">
        <f t="shared" si="42"/>
        <v>22931.130000000005</v>
      </c>
    </row>
    <row r="309" spans="1:6" ht="23.25" hidden="1" customHeight="1">
      <c r="A309" s="101" t="s">
        <v>133</v>
      </c>
      <c r="B309" s="92">
        <v>200</v>
      </c>
      <c r="C309" s="95" t="s">
        <v>394</v>
      </c>
      <c r="D309" s="97">
        <f t="shared" si="49"/>
        <v>315600</v>
      </c>
      <c r="E309" s="97">
        <f t="shared" si="49"/>
        <v>292668.87</v>
      </c>
      <c r="F309" s="98">
        <f t="shared" si="42"/>
        <v>22931.130000000005</v>
      </c>
    </row>
    <row r="310" spans="1:6" ht="22.5" hidden="1" customHeight="1">
      <c r="A310" s="88" t="s">
        <v>134</v>
      </c>
      <c r="B310" s="92">
        <v>200</v>
      </c>
      <c r="C310" s="95" t="s">
        <v>395</v>
      </c>
      <c r="D310" s="97">
        <f t="shared" si="49"/>
        <v>315600</v>
      </c>
      <c r="E310" s="97">
        <f t="shared" si="49"/>
        <v>292668.87</v>
      </c>
      <c r="F310" s="98">
        <f t="shared" si="42"/>
        <v>22931.130000000005</v>
      </c>
    </row>
    <row r="311" spans="1:6" ht="27" customHeight="1">
      <c r="A311" s="88" t="s">
        <v>237</v>
      </c>
      <c r="B311" s="92">
        <v>200</v>
      </c>
      <c r="C311" s="95" t="s">
        <v>396</v>
      </c>
      <c r="D311" s="97">
        <f t="shared" si="49"/>
        <v>315600</v>
      </c>
      <c r="E311" s="97">
        <f t="shared" si="49"/>
        <v>292668.87</v>
      </c>
      <c r="F311" s="98">
        <f>D311-E311</f>
        <v>22931.130000000005</v>
      </c>
    </row>
    <row r="312" spans="1:6" ht="12.75" customHeight="1">
      <c r="A312" s="88" t="s">
        <v>88</v>
      </c>
      <c r="B312" s="92">
        <v>200</v>
      </c>
      <c r="C312" s="95" t="s">
        <v>397</v>
      </c>
      <c r="D312" s="97">
        <f t="shared" si="49"/>
        <v>315600</v>
      </c>
      <c r="E312" s="97">
        <f t="shared" si="49"/>
        <v>292668.87</v>
      </c>
      <c r="F312" s="98">
        <f t="shared" si="42"/>
        <v>22931.130000000005</v>
      </c>
    </row>
    <row r="313" spans="1:6" ht="12.75" customHeight="1">
      <c r="A313" s="88" t="s">
        <v>95</v>
      </c>
      <c r="B313" s="92">
        <v>200</v>
      </c>
      <c r="C313" s="95" t="s">
        <v>398</v>
      </c>
      <c r="D313" s="97">
        <f t="shared" si="49"/>
        <v>315600</v>
      </c>
      <c r="E313" s="97">
        <f t="shared" si="49"/>
        <v>292668.87</v>
      </c>
      <c r="F313" s="98">
        <f t="shared" si="42"/>
        <v>22931.130000000005</v>
      </c>
    </row>
    <row r="314" spans="1:6" ht="14.25" customHeight="1">
      <c r="A314" s="88" t="s">
        <v>98</v>
      </c>
      <c r="B314" s="92">
        <v>200</v>
      </c>
      <c r="C314" s="95" t="s">
        <v>399</v>
      </c>
      <c r="D314" s="97">
        <v>315600</v>
      </c>
      <c r="E314" s="97">
        <v>292668.87</v>
      </c>
      <c r="F314" s="98">
        <f t="shared" si="42"/>
        <v>22931.130000000005</v>
      </c>
    </row>
    <row r="315" spans="1:6" ht="66" customHeight="1">
      <c r="A315" s="88" t="s">
        <v>400</v>
      </c>
      <c r="B315" s="92">
        <v>200</v>
      </c>
      <c r="C315" s="95" t="s">
        <v>401</v>
      </c>
      <c r="D315" s="97">
        <f t="shared" ref="D315:E320" si="50">D316</f>
        <v>30000</v>
      </c>
      <c r="E315" s="97">
        <f t="shared" si="50"/>
        <v>27693</v>
      </c>
      <c r="F315" s="98">
        <f t="shared" si="42"/>
        <v>2307</v>
      </c>
    </row>
    <row r="316" spans="1:6" ht="21" hidden="1" customHeight="1">
      <c r="A316" s="101" t="s">
        <v>133</v>
      </c>
      <c r="B316" s="92">
        <v>200</v>
      </c>
      <c r="C316" s="95" t="s">
        <v>402</v>
      </c>
      <c r="D316" s="97">
        <f t="shared" si="50"/>
        <v>30000</v>
      </c>
      <c r="E316" s="97">
        <f t="shared" si="50"/>
        <v>27693</v>
      </c>
      <c r="F316" s="98">
        <f>D316-E316</f>
        <v>2307</v>
      </c>
    </row>
    <row r="317" spans="1:6" ht="23.25" hidden="1" customHeight="1">
      <c r="A317" s="88" t="s">
        <v>134</v>
      </c>
      <c r="B317" s="92">
        <v>200</v>
      </c>
      <c r="C317" s="95" t="s">
        <v>403</v>
      </c>
      <c r="D317" s="97">
        <f t="shared" si="50"/>
        <v>30000</v>
      </c>
      <c r="E317" s="97">
        <f t="shared" si="50"/>
        <v>27693</v>
      </c>
      <c r="F317" s="98">
        <f t="shared" si="42"/>
        <v>2307</v>
      </c>
    </row>
    <row r="318" spans="1:6" ht="27.75" customHeight="1">
      <c r="A318" s="88" t="s">
        <v>237</v>
      </c>
      <c r="B318" s="92">
        <v>200</v>
      </c>
      <c r="C318" s="95" t="s">
        <v>404</v>
      </c>
      <c r="D318" s="97">
        <f t="shared" si="50"/>
        <v>30000</v>
      </c>
      <c r="E318" s="97">
        <f t="shared" si="50"/>
        <v>27693</v>
      </c>
      <c r="F318" s="98">
        <f t="shared" si="42"/>
        <v>2307</v>
      </c>
    </row>
    <row r="319" spans="1:6" ht="12.75" customHeight="1">
      <c r="A319" s="88" t="s">
        <v>88</v>
      </c>
      <c r="B319" s="92">
        <v>200</v>
      </c>
      <c r="C319" s="95" t="s">
        <v>405</v>
      </c>
      <c r="D319" s="97">
        <f t="shared" si="50"/>
        <v>30000</v>
      </c>
      <c r="E319" s="97">
        <f t="shared" si="50"/>
        <v>27693</v>
      </c>
      <c r="F319" s="98">
        <f t="shared" si="42"/>
        <v>2307</v>
      </c>
    </row>
    <row r="320" spans="1:6" ht="12.75" customHeight="1">
      <c r="A320" s="88" t="s">
        <v>95</v>
      </c>
      <c r="B320" s="92">
        <v>200</v>
      </c>
      <c r="C320" s="95" t="s">
        <v>406</v>
      </c>
      <c r="D320" s="97">
        <f t="shared" si="50"/>
        <v>30000</v>
      </c>
      <c r="E320" s="97">
        <f t="shared" si="50"/>
        <v>27693</v>
      </c>
      <c r="F320" s="98">
        <f t="shared" si="42"/>
        <v>2307</v>
      </c>
    </row>
    <row r="321" spans="1:6" ht="16.5" customHeight="1">
      <c r="A321" s="88" t="s">
        <v>99</v>
      </c>
      <c r="B321" s="92">
        <v>200</v>
      </c>
      <c r="C321" s="95" t="s">
        <v>407</v>
      </c>
      <c r="D321" s="97">
        <v>30000</v>
      </c>
      <c r="E321" s="97">
        <v>27693</v>
      </c>
      <c r="F321" s="98">
        <f t="shared" si="42"/>
        <v>2307</v>
      </c>
    </row>
    <row r="322" spans="1:6" ht="75.75" customHeight="1">
      <c r="A322" s="88" t="s">
        <v>408</v>
      </c>
      <c r="B322" s="92">
        <v>200</v>
      </c>
      <c r="C322" s="95" t="s">
        <v>409</v>
      </c>
      <c r="D322" s="97">
        <f t="shared" ref="D322:E324" si="51">D323</f>
        <v>1155500</v>
      </c>
      <c r="E322" s="97">
        <f t="shared" si="51"/>
        <v>1072924.3999999999</v>
      </c>
      <c r="F322" s="98">
        <f t="shared" si="42"/>
        <v>82575.600000000093</v>
      </c>
    </row>
    <row r="323" spans="1:6" ht="12.75" hidden="1" customHeight="1">
      <c r="A323" s="101" t="s">
        <v>133</v>
      </c>
      <c r="B323" s="92">
        <v>200</v>
      </c>
      <c r="C323" s="95" t="s">
        <v>410</v>
      </c>
      <c r="D323" s="97">
        <f t="shared" si="51"/>
        <v>1155500</v>
      </c>
      <c r="E323" s="97">
        <f t="shared" si="51"/>
        <v>1072924.3999999999</v>
      </c>
      <c r="F323" s="98">
        <f>D323-E323</f>
        <v>82575.600000000093</v>
      </c>
    </row>
    <row r="324" spans="1:6" ht="21.75" hidden="1" customHeight="1">
      <c r="A324" s="88" t="s">
        <v>134</v>
      </c>
      <c r="B324" s="92">
        <v>200</v>
      </c>
      <c r="C324" s="95" t="s">
        <v>411</v>
      </c>
      <c r="D324" s="97">
        <f t="shared" si="51"/>
        <v>1155500</v>
      </c>
      <c r="E324" s="97">
        <f t="shared" si="51"/>
        <v>1072924.3999999999</v>
      </c>
      <c r="F324" s="98">
        <f t="shared" si="42"/>
        <v>82575.600000000093</v>
      </c>
    </row>
    <row r="325" spans="1:6" ht="27" customHeight="1">
      <c r="A325" s="88" t="s">
        <v>237</v>
      </c>
      <c r="B325" s="92">
        <v>200</v>
      </c>
      <c r="C325" s="95" t="s">
        <v>412</v>
      </c>
      <c r="D325" s="97">
        <f>D326+D331</f>
        <v>1155500</v>
      </c>
      <c r="E325" s="97">
        <f>E326+E331</f>
        <v>1072924.3999999999</v>
      </c>
      <c r="F325" s="98">
        <f t="shared" si="42"/>
        <v>82575.600000000093</v>
      </c>
    </row>
    <row r="326" spans="1:6" ht="15" customHeight="1">
      <c r="A326" s="88" t="s">
        <v>88</v>
      </c>
      <c r="B326" s="92">
        <v>200</v>
      </c>
      <c r="C326" s="95" t="s">
        <v>413</v>
      </c>
      <c r="D326" s="97">
        <f>D327+D330</f>
        <v>711200</v>
      </c>
      <c r="E326" s="97">
        <f>E327</f>
        <v>651186</v>
      </c>
      <c r="F326" s="98">
        <f t="shared" si="42"/>
        <v>60014</v>
      </c>
    </row>
    <row r="327" spans="1:6" ht="15" customHeight="1">
      <c r="A327" s="88" t="s">
        <v>95</v>
      </c>
      <c r="B327" s="92">
        <v>200</v>
      </c>
      <c r="C327" s="95" t="s">
        <v>414</v>
      </c>
      <c r="D327" s="97">
        <f>D328+D329</f>
        <v>711200</v>
      </c>
      <c r="E327" s="97">
        <f>E328+E329</f>
        <v>651186</v>
      </c>
      <c r="F327" s="98">
        <f t="shared" si="42"/>
        <v>60014</v>
      </c>
    </row>
    <row r="328" spans="1:6" ht="15" customHeight="1">
      <c r="A328" s="88" t="s">
        <v>99</v>
      </c>
      <c r="B328" s="92">
        <v>200</v>
      </c>
      <c r="C328" s="95" t="s">
        <v>415</v>
      </c>
      <c r="D328" s="97">
        <v>506000</v>
      </c>
      <c r="E328" s="97">
        <v>505870</v>
      </c>
      <c r="F328" s="98">
        <f t="shared" si="42"/>
        <v>130</v>
      </c>
    </row>
    <row r="329" spans="1:6" ht="15" customHeight="1">
      <c r="A329" s="88" t="s">
        <v>100</v>
      </c>
      <c r="B329" s="92">
        <v>200</v>
      </c>
      <c r="C329" s="95" t="s">
        <v>416</v>
      </c>
      <c r="D329" s="97">
        <v>205200</v>
      </c>
      <c r="E329" s="97">
        <v>145316</v>
      </c>
      <c r="F329" s="98">
        <f t="shared" si="42"/>
        <v>59884</v>
      </c>
    </row>
    <row r="330" spans="1:6" ht="12" hidden="1" customHeight="1">
      <c r="A330" s="88" t="s">
        <v>101</v>
      </c>
      <c r="B330" s="92">
        <v>200</v>
      </c>
      <c r="C330" s="95" t="s">
        <v>417</v>
      </c>
      <c r="D330" s="97"/>
      <c r="E330" s="97" t="s">
        <v>77</v>
      </c>
      <c r="F330" s="98">
        <v>4000</v>
      </c>
    </row>
    <row r="331" spans="1:6" ht="16.5" customHeight="1">
      <c r="A331" s="88" t="s">
        <v>102</v>
      </c>
      <c r="B331" s="92">
        <v>200</v>
      </c>
      <c r="C331" s="95" t="s">
        <v>418</v>
      </c>
      <c r="D331" s="97">
        <f>D332</f>
        <v>444300</v>
      </c>
      <c r="E331" s="97">
        <f>E332</f>
        <v>421738.4</v>
      </c>
      <c r="F331" s="98">
        <f t="shared" si="42"/>
        <v>22561.599999999977</v>
      </c>
    </row>
    <row r="332" spans="1:6" ht="16.5" customHeight="1">
      <c r="A332" s="88" t="s">
        <v>103</v>
      </c>
      <c r="B332" s="92">
        <v>200</v>
      </c>
      <c r="C332" s="95" t="s">
        <v>419</v>
      </c>
      <c r="D332" s="97">
        <v>444300</v>
      </c>
      <c r="E332" s="97">
        <v>421738.4</v>
      </c>
      <c r="F332" s="98">
        <f t="shared" si="42"/>
        <v>22561.599999999977</v>
      </c>
    </row>
    <row r="333" spans="1:6" ht="92.25" customHeight="1">
      <c r="A333" s="88" t="s">
        <v>660</v>
      </c>
      <c r="B333" s="92">
        <v>200</v>
      </c>
      <c r="C333" s="95" t="s">
        <v>661</v>
      </c>
      <c r="D333" s="97">
        <f>D334</f>
        <v>84000</v>
      </c>
      <c r="E333" s="97">
        <f t="shared" ref="E333:E335" si="52">E334</f>
        <v>81020.63</v>
      </c>
      <c r="F333" s="98">
        <f t="shared" si="42"/>
        <v>2979.3699999999953</v>
      </c>
    </row>
    <row r="334" spans="1:6" ht="24" customHeight="1">
      <c r="A334" s="88" t="s">
        <v>237</v>
      </c>
      <c r="B334" s="92">
        <v>200</v>
      </c>
      <c r="C334" s="95" t="s">
        <v>662</v>
      </c>
      <c r="D334" s="97">
        <f>D335</f>
        <v>84000</v>
      </c>
      <c r="E334" s="97">
        <f t="shared" si="52"/>
        <v>81020.63</v>
      </c>
      <c r="F334" s="98">
        <f t="shared" si="42"/>
        <v>2979.3699999999953</v>
      </c>
    </row>
    <row r="335" spans="1:6" ht="14.25" customHeight="1">
      <c r="A335" s="88" t="s">
        <v>102</v>
      </c>
      <c r="B335" s="92">
        <v>200</v>
      </c>
      <c r="C335" s="95" t="s">
        <v>663</v>
      </c>
      <c r="D335" s="97">
        <f>D336</f>
        <v>84000</v>
      </c>
      <c r="E335" s="97">
        <f t="shared" si="52"/>
        <v>81020.63</v>
      </c>
      <c r="F335" s="98">
        <f t="shared" si="42"/>
        <v>2979.3699999999953</v>
      </c>
    </row>
    <row r="336" spans="1:6" ht="12.75" customHeight="1">
      <c r="A336" s="88" t="s">
        <v>552</v>
      </c>
      <c r="B336" s="92">
        <v>200</v>
      </c>
      <c r="C336" s="95" t="s">
        <v>664</v>
      </c>
      <c r="D336" s="97">
        <v>84000</v>
      </c>
      <c r="E336" s="97">
        <v>81020.63</v>
      </c>
      <c r="F336" s="98">
        <f t="shared" si="42"/>
        <v>2979.3699999999953</v>
      </c>
    </row>
    <row r="337" spans="1:6" ht="12.75" customHeight="1">
      <c r="A337" s="88" t="s">
        <v>260</v>
      </c>
      <c r="B337" s="92">
        <v>200</v>
      </c>
      <c r="C337" s="95" t="s">
        <v>709</v>
      </c>
      <c r="D337" s="97">
        <f t="shared" ref="D337:F340" si="53">D338</f>
        <v>110000</v>
      </c>
      <c r="E337" s="97">
        <f t="shared" si="53"/>
        <v>99500</v>
      </c>
      <c r="F337" s="97">
        <f t="shared" si="53"/>
        <v>10500</v>
      </c>
    </row>
    <row r="338" spans="1:6" ht="57" customHeight="1">
      <c r="A338" s="88" t="s">
        <v>704</v>
      </c>
      <c r="B338" s="92">
        <v>200</v>
      </c>
      <c r="C338" s="95" t="s">
        <v>708</v>
      </c>
      <c r="D338" s="97">
        <f t="shared" si="53"/>
        <v>110000</v>
      </c>
      <c r="E338" s="97">
        <f t="shared" si="53"/>
        <v>99500</v>
      </c>
      <c r="F338" s="97">
        <f t="shared" si="53"/>
        <v>10500</v>
      </c>
    </row>
    <row r="339" spans="1:6" ht="22.5" customHeight="1">
      <c r="A339" s="88" t="s">
        <v>703</v>
      </c>
      <c r="B339" s="92">
        <v>200</v>
      </c>
      <c r="C339" s="95" t="s">
        <v>707</v>
      </c>
      <c r="D339" s="97">
        <f t="shared" si="53"/>
        <v>110000</v>
      </c>
      <c r="E339" s="97">
        <f t="shared" si="53"/>
        <v>99500</v>
      </c>
      <c r="F339" s="97">
        <f t="shared" si="53"/>
        <v>10500</v>
      </c>
    </row>
    <row r="340" spans="1:6" ht="15.75" customHeight="1">
      <c r="A340" s="88" t="s">
        <v>102</v>
      </c>
      <c r="B340" s="92">
        <v>200</v>
      </c>
      <c r="C340" s="95" t="s">
        <v>706</v>
      </c>
      <c r="D340" s="97">
        <f t="shared" si="53"/>
        <v>110000</v>
      </c>
      <c r="E340" s="97">
        <f t="shared" si="53"/>
        <v>99500</v>
      </c>
      <c r="F340" s="97">
        <f t="shared" si="53"/>
        <v>10500</v>
      </c>
    </row>
    <row r="341" spans="1:6" ht="12.75" customHeight="1">
      <c r="A341" s="88" t="s">
        <v>552</v>
      </c>
      <c r="B341" s="92">
        <v>200</v>
      </c>
      <c r="C341" s="95" t="s">
        <v>705</v>
      </c>
      <c r="D341" s="97">
        <v>110000</v>
      </c>
      <c r="E341" s="97">
        <v>99500</v>
      </c>
      <c r="F341" s="98">
        <f>D341-E341</f>
        <v>10500</v>
      </c>
    </row>
    <row r="342" spans="1:6" ht="12" customHeight="1">
      <c r="A342" s="96" t="s">
        <v>121</v>
      </c>
      <c r="B342" s="92">
        <v>200</v>
      </c>
      <c r="C342" s="134" t="s">
        <v>122</v>
      </c>
      <c r="D342" s="97">
        <f>D343</f>
        <v>2083800</v>
      </c>
      <c r="E342" s="97">
        <f>E343</f>
        <v>2057089.65</v>
      </c>
      <c r="F342" s="98">
        <f t="shared" si="42"/>
        <v>26710.350000000093</v>
      </c>
    </row>
    <row r="343" spans="1:6" ht="14.25" customHeight="1">
      <c r="A343" s="88" t="s">
        <v>123</v>
      </c>
      <c r="B343" s="92">
        <v>200</v>
      </c>
      <c r="C343" s="134" t="s">
        <v>124</v>
      </c>
      <c r="D343" s="97">
        <f>D344</f>
        <v>2083800</v>
      </c>
      <c r="E343" s="97">
        <f>E344</f>
        <v>2057089.65</v>
      </c>
      <c r="F343" s="98">
        <f t="shared" si="42"/>
        <v>26710.350000000093</v>
      </c>
    </row>
    <row r="344" spans="1:6" ht="21" hidden="1" customHeight="1">
      <c r="A344" s="88" t="s">
        <v>420</v>
      </c>
      <c r="B344" s="92">
        <v>200</v>
      </c>
      <c r="C344" s="134" t="s">
        <v>421</v>
      </c>
      <c r="D344" s="97">
        <f>D345+D353</f>
        <v>2083800</v>
      </c>
      <c r="E344" s="97">
        <f>E345+E353</f>
        <v>2057089.65</v>
      </c>
      <c r="F344" s="98">
        <f t="shared" si="42"/>
        <v>26710.350000000093</v>
      </c>
    </row>
    <row r="345" spans="1:6" ht="18.75" customHeight="1">
      <c r="A345" s="88" t="s">
        <v>422</v>
      </c>
      <c r="B345" s="92">
        <v>200</v>
      </c>
      <c r="C345" s="134" t="s">
        <v>424</v>
      </c>
      <c r="D345" s="97">
        <f t="shared" ref="D345:E351" si="54">D346</f>
        <v>639000</v>
      </c>
      <c r="E345" s="97">
        <f t="shared" si="54"/>
        <v>632017.18999999994</v>
      </c>
      <c r="F345" s="98">
        <f t="shared" si="42"/>
        <v>6982.8100000000559</v>
      </c>
    </row>
    <row r="346" spans="1:6" ht="63.75" hidden="1">
      <c r="A346" s="88" t="s">
        <v>423</v>
      </c>
      <c r="B346" s="92">
        <v>200</v>
      </c>
      <c r="C346" s="134" t="s">
        <v>425</v>
      </c>
      <c r="D346" s="97">
        <f t="shared" si="54"/>
        <v>639000</v>
      </c>
      <c r="E346" s="97">
        <f t="shared" si="54"/>
        <v>632017.18999999994</v>
      </c>
      <c r="F346" s="98">
        <f t="shared" si="42"/>
        <v>6982.8100000000559</v>
      </c>
    </row>
    <row r="347" spans="1:6" ht="22.5" hidden="1" customHeight="1">
      <c r="A347" s="88" t="s">
        <v>426</v>
      </c>
      <c r="B347" s="92">
        <v>200</v>
      </c>
      <c r="C347" s="134" t="s">
        <v>427</v>
      </c>
      <c r="D347" s="97">
        <f t="shared" si="54"/>
        <v>639000</v>
      </c>
      <c r="E347" s="97">
        <f t="shared" si="54"/>
        <v>632017.18999999994</v>
      </c>
      <c r="F347" s="98">
        <f t="shared" si="42"/>
        <v>6982.8100000000559</v>
      </c>
    </row>
    <row r="348" spans="1:6" ht="12" hidden="1" customHeight="1">
      <c r="A348" s="88" t="s">
        <v>182</v>
      </c>
      <c r="B348" s="92">
        <v>200</v>
      </c>
      <c r="C348" s="134" t="s">
        <v>428</v>
      </c>
      <c r="D348" s="97">
        <f t="shared" si="54"/>
        <v>639000</v>
      </c>
      <c r="E348" s="97">
        <f t="shared" si="54"/>
        <v>632017.18999999994</v>
      </c>
      <c r="F348" s="98">
        <f t="shared" si="42"/>
        <v>6982.8100000000559</v>
      </c>
    </row>
    <row r="349" spans="1:6" ht="54.75" customHeight="1">
      <c r="A349" s="88" t="s">
        <v>429</v>
      </c>
      <c r="B349" s="92">
        <v>200</v>
      </c>
      <c r="C349" s="134" t="s">
        <v>430</v>
      </c>
      <c r="D349" s="97">
        <f t="shared" si="54"/>
        <v>639000</v>
      </c>
      <c r="E349" s="97">
        <f t="shared" si="54"/>
        <v>632017.18999999994</v>
      </c>
      <c r="F349" s="98">
        <f t="shared" si="42"/>
        <v>6982.8100000000559</v>
      </c>
    </row>
    <row r="350" spans="1:6" ht="13.5" customHeight="1">
      <c r="A350" s="88" t="s">
        <v>88</v>
      </c>
      <c r="B350" s="92">
        <v>200</v>
      </c>
      <c r="C350" s="134" t="s">
        <v>431</v>
      </c>
      <c r="D350" s="97">
        <f t="shared" si="54"/>
        <v>639000</v>
      </c>
      <c r="E350" s="97">
        <f t="shared" si="54"/>
        <v>632017.18999999994</v>
      </c>
      <c r="F350" s="98">
        <f t="shared" si="42"/>
        <v>6982.8100000000559</v>
      </c>
    </row>
    <row r="351" spans="1:6" ht="14.25" customHeight="1">
      <c r="A351" s="88" t="s">
        <v>157</v>
      </c>
      <c r="B351" s="92">
        <v>200</v>
      </c>
      <c r="C351" s="134" t="s">
        <v>432</v>
      </c>
      <c r="D351" s="97">
        <f t="shared" si="54"/>
        <v>639000</v>
      </c>
      <c r="E351" s="97">
        <f t="shared" si="54"/>
        <v>632017.18999999994</v>
      </c>
      <c r="F351" s="98">
        <f t="shared" si="42"/>
        <v>6982.8100000000559</v>
      </c>
    </row>
    <row r="352" spans="1:6" ht="27.75" customHeight="1">
      <c r="A352" s="88" t="s">
        <v>433</v>
      </c>
      <c r="B352" s="92">
        <v>200</v>
      </c>
      <c r="C352" s="134" t="s">
        <v>434</v>
      </c>
      <c r="D352" s="97">
        <v>639000</v>
      </c>
      <c r="E352" s="97">
        <v>632017.18999999994</v>
      </c>
      <c r="F352" s="98">
        <f t="shared" si="42"/>
        <v>6982.8100000000559</v>
      </c>
    </row>
    <row r="353" spans="1:6" ht="30.75" customHeight="1">
      <c r="A353" s="88" t="s">
        <v>435</v>
      </c>
      <c r="B353" s="92">
        <v>200</v>
      </c>
      <c r="C353" s="134" t="s">
        <v>436</v>
      </c>
      <c r="D353" s="97">
        <f t="shared" ref="D353:E359" si="55">D354</f>
        <v>1444800</v>
      </c>
      <c r="E353" s="97">
        <f t="shared" si="55"/>
        <v>1425072.46</v>
      </c>
      <c r="F353" s="98">
        <f t="shared" si="42"/>
        <v>19727.540000000037</v>
      </c>
    </row>
    <row r="354" spans="1:6" ht="66" hidden="1" customHeight="1">
      <c r="A354" s="88" t="s">
        <v>437</v>
      </c>
      <c r="B354" s="92">
        <v>200</v>
      </c>
      <c r="C354" s="134" t="s">
        <v>438</v>
      </c>
      <c r="D354" s="97">
        <f t="shared" si="55"/>
        <v>1444800</v>
      </c>
      <c r="E354" s="97">
        <f t="shared" si="55"/>
        <v>1425072.46</v>
      </c>
      <c r="F354" s="98">
        <f t="shared" si="42"/>
        <v>19727.540000000037</v>
      </c>
    </row>
    <row r="355" spans="1:6" ht="21.75" hidden="1" customHeight="1">
      <c r="A355" s="88" t="s">
        <v>426</v>
      </c>
      <c r="B355" s="92">
        <v>200</v>
      </c>
      <c r="C355" s="134" t="s">
        <v>439</v>
      </c>
      <c r="D355" s="97">
        <f t="shared" si="55"/>
        <v>1444800</v>
      </c>
      <c r="E355" s="97">
        <f t="shared" si="55"/>
        <v>1425072.46</v>
      </c>
      <c r="F355" s="98">
        <f t="shared" si="42"/>
        <v>19727.540000000037</v>
      </c>
    </row>
    <row r="356" spans="1:6" ht="12.75" hidden="1" customHeight="1">
      <c r="A356" s="88" t="s">
        <v>182</v>
      </c>
      <c r="B356" s="92">
        <v>200</v>
      </c>
      <c r="C356" s="134" t="s">
        <v>440</v>
      </c>
      <c r="D356" s="97">
        <f t="shared" si="55"/>
        <v>1444800</v>
      </c>
      <c r="E356" s="97">
        <f t="shared" si="55"/>
        <v>1425072.46</v>
      </c>
      <c r="F356" s="98">
        <f t="shared" si="42"/>
        <v>19727.540000000037</v>
      </c>
    </row>
    <row r="357" spans="1:6" ht="51" customHeight="1">
      <c r="A357" s="88" t="s">
        <v>429</v>
      </c>
      <c r="B357" s="92">
        <v>200</v>
      </c>
      <c r="C357" s="134" t="s">
        <v>441</v>
      </c>
      <c r="D357" s="97">
        <f t="shared" si="55"/>
        <v>1444800</v>
      </c>
      <c r="E357" s="97">
        <f t="shared" si="55"/>
        <v>1425072.46</v>
      </c>
      <c r="F357" s="98">
        <f t="shared" si="42"/>
        <v>19727.540000000037</v>
      </c>
    </row>
    <row r="358" spans="1:6" ht="16.5" customHeight="1">
      <c r="A358" s="88" t="s">
        <v>88</v>
      </c>
      <c r="B358" s="92">
        <v>200</v>
      </c>
      <c r="C358" s="134" t="s">
        <v>442</v>
      </c>
      <c r="D358" s="97">
        <f t="shared" si="55"/>
        <v>1444800</v>
      </c>
      <c r="E358" s="97">
        <f t="shared" si="55"/>
        <v>1425072.46</v>
      </c>
      <c r="F358" s="98">
        <f t="shared" si="42"/>
        <v>19727.540000000037</v>
      </c>
    </row>
    <row r="359" spans="1:6" ht="12.75" customHeight="1">
      <c r="A359" s="88" t="s">
        <v>157</v>
      </c>
      <c r="B359" s="92">
        <v>200</v>
      </c>
      <c r="C359" s="134" t="s">
        <v>443</v>
      </c>
      <c r="D359" s="97">
        <f t="shared" si="55"/>
        <v>1444800</v>
      </c>
      <c r="E359" s="97">
        <f t="shared" si="55"/>
        <v>1425072.46</v>
      </c>
      <c r="F359" s="98">
        <f t="shared" ref="F359:F366" si="56">D359-E359</f>
        <v>19727.540000000037</v>
      </c>
    </row>
    <row r="360" spans="1:6" ht="25.5" customHeight="1">
      <c r="A360" s="88" t="s">
        <v>433</v>
      </c>
      <c r="B360" s="92">
        <v>200</v>
      </c>
      <c r="C360" s="134" t="s">
        <v>444</v>
      </c>
      <c r="D360" s="97">
        <v>1444800</v>
      </c>
      <c r="E360" s="97">
        <v>1425072.46</v>
      </c>
      <c r="F360" s="98">
        <f t="shared" si="56"/>
        <v>19727.540000000037</v>
      </c>
    </row>
    <row r="361" spans="1:6" ht="15" customHeight="1">
      <c r="A361" s="96" t="s">
        <v>164</v>
      </c>
      <c r="B361" s="92">
        <v>200</v>
      </c>
      <c r="C361" s="95" t="s">
        <v>165</v>
      </c>
      <c r="D361" s="97">
        <f t="shared" ref="D361:E369" si="57">D362</f>
        <v>18000</v>
      </c>
      <c r="E361" s="97">
        <f t="shared" si="57"/>
        <v>18000</v>
      </c>
      <c r="F361" s="98" t="s">
        <v>77</v>
      </c>
    </row>
    <row r="362" spans="1:6" ht="15" customHeight="1">
      <c r="A362" s="88" t="s">
        <v>666</v>
      </c>
      <c r="B362" s="92">
        <v>200</v>
      </c>
      <c r="C362" s="95" t="s">
        <v>665</v>
      </c>
      <c r="D362" s="97">
        <f t="shared" si="57"/>
        <v>18000</v>
      </c>
      <c r="E362" s="97">
        <f t="shared" si="57"/>
        <v>18000</v>
      </c>
      <c r="F362" s="98" t="s">
        <v>77</v>
      </c>
    </row>
    <row r="363" spans="1:6" ht="22.5" hidden="1" customHeight="1">
      <c r="A363" s="88" t="s">
        <v>281</v>
      </c>
      <c r="B363" s="92">
        <v>200</v>
      </c>
      <c r="C363" s="95" t="s">
        <v>445</v>
      </c>
      <c r="D363" s="97">
        <f t="shared" si="57"/>
        <v>18000</v>
      </c>
      <c r="E363" s="97">
        <f t="shared" si="57"/>
        <v>18000</v>
      </c>
      <c r="F363" s="98">
        <f t="shared" si="56"/>
        <v>0</v>
      </c>
    </row>
    <row r="364" spans="1:6" ht="56.25" customHeight="1">
      <c r="A364" s="88" t="s">
        <v>446</v>
      </c>
      <c r="B364" s="92">
        <v>200</v>
      </c>
      <c r="C364" s="95" t="s">
        <v>667</v>
      </c>
      <c r="D364" s="97">
        <f t="shared" si="57"/>
        <v>18000</v>
      </c>
      <c r="E364" s="97">
        <f t="shared" si="57"/>
        <v>18000</v>
      </c>
      <c r="F364" s="98" t="s">
        <v>77</v>
      </c>
    </row>
    <row r="365" spans="1:6" ht="101.25" customHeight="1">
      <c r="A365" s="88" t="s">
        <v>668</v>
      </c>
      <c r="B365" s="92">
        <v>200</v>
      </c>
      <c r="C365" s="95" t="s">
        <v>670</v>
      </c>
      <c r="D365" s="97">
        <f t="shared" si="57"/>
        <v>18000</v>
      </c>
      <c r="E365" s="97">
        <f t="shared" si="57"/>
        <v>18000</v>
      </c>
      <c r="F365" s="98" t="s">
        <v>77</v>
      </c>
    </row>
    <row r="366" spans="1:6" ht="13.5" hidden="1" customHeight="1">
      <c r="A366" s="88" t="s">
        <v>166</v>
      </c>
      <c r="B366" s="92">
        <v>200</v>
      </c>
      <c r="C366" s="95" t="s">
        <v>447</v>
      </c>
      <c r="D366" s="97">
        <f t="shared" si="57"/>
        <v>18000</v>
      </c>
      <c r="E366" s="97">
        <f t="shared" si="57"/>
        <v>18000</v>
      </c>
      <c r="F366" s="98">
        <f t="shared" si="56"/>
        <v>0</v>
      </c>
    </row>
    <row r="367" spans="1:6" ht="15" customHeight="1">
      <c r="A367" s="88" t="s">
        <v>669</v>
      </c>
      <c r="B367" s="92">
        <v>200</v>
      </c>
      <c r="C367" s="95" t="s">
        <v>671</v>
      </c>
      <c r="D367" s="97">
        <f t="shared" si="57"/>
        <v>18000</v>
      </c>
      <c r="E367" s="97">
        <f t="shared" si="57"/>
        <v>18000</v>
      </c>
      <c r="F367" s="98" t="s">
        <v>77</v>
      </c>
    </row>
    <row r="368" spans="1:6" ht="12.75" customHeight="1">
      <c r="A368" s="88" t="s">
        <v>88</v>
      </c>
      <c r="B368" s="92">
        <v>200</v>
      </c>
      <c r="C368" s="95" t="s">
        <v>672</v>
      </c>
      <c r="D368" s="97">
        <f t="shared" si="57"/>
        <v>18000</v>
      </c>
      <c r="E368" s="97">
        <f t="shared" si="57"/>
        <v>18000</v>
      </c>
      <c r="F368" s="98" t="s">
        <v>77</v>
      </c>
    </row>
    <row r="369" spans="1:6" ht="12.75" customHeight="1">
      <c r="A369" s="88" t="s">
        <v>167</v>
      </c>
      <c r="B369" s="92">
        <v>200</v>
      </c>
      <c r="C369" s="95" t="s">
        <v>673</v>
      </c>
      <c r="D369" s="97">
        <f t="shared" si="57"/>
        <v>18000</v>
      </c>
      <c r="E369" s="97">
        <f t="shared" si="57"/>
        <v>18000</v>
      </c>
      <c r="F369" s="98" t="s">
        <v>77</v>
      </c>
    </row>
    <row r="370" spans="1:6" ht="29.25" customHeight="1">
      <c r="A370" s="88" t="s">
        <v>168</v>
      </c>
      <c r="B370" s="92">
        <v>200</v>
      </c>
      <c r="C370" s="95" t="s">
        <v>674</v>
      </c>
      <c r="D370" s="97">
        <v>18000</v>
      </c>
      <c r="E370" s="97">
        <v>18000</v>
      </c>
      <c r="F370" s="98" t="s">
        <v>77</v>
      </c>
    </row>
    <row r="371" spans="1:6" ht="19.5" customHeight="1">
      <c r="A371" s="96" t="s">
        <v>125</v>
      </c>
      <c r="B371" s="92">
        <v>200</v>
      </c>
      <c r="C371" s="95" t="s">
        <v>126</v>
      </c>
      <c r="D371" s="97">
        <f t="shared" ref="D371:F378" si="58">D372</f>
        <v>7600</v>
      </c>
      <c r="E371" s="97" t="s">
        <v>77</v>
      </c>
      <c r="F371" s="97">
        <v>7600</v>
      </c>
    </row>
    <row r="372" spans="1:6" ht="12" customHeight="1">
      <c r="A372" s="88" t="s">
        <v>127</v>
      </c>
      <c r="B372" s="92">
        <v>200</v>
      </c>
      <c r="C372" s="95" t="s">
        <v>128</v>
      </c>
      <c r="D372" s="97">
        <f>D374+D381</f>
        <v>7600</v>
      </c>
      <c r="E372" s="97" t="s">
        <v>77</v>
      </c>
      <c r="F372" s="97">
        <v>7600</v>
      </c>
    </row>
    <row r="373" spans="1:6" ht="21.75" hidden="1" customHeight="1">
      <c r="A373" s="88" t="s">
        <v>448</v>
      </c>
      <c r="B373" s="92">
        <v>200</v>
      </c>
      <c r="C373" s="95" t="s">
        <v>449</v>
      </c>
      <c r="D373" s="97">
        <f t="shared" si="58"/>
        <v>3600</v>
      </c>
      <c r="E373" s="97" t="s">
        <v>77</v>
      </c>
      <c r="F373" s="97">
        <f t="shared" ref="F373" si="59">F374</f>
        <v>3600</v>
      </c>
    </row>
    <row r="374" spans="1:6" ht="21" customHeight="1">
      <c r="A374" s="88" t="s">
        <v>450</v>
      </c>
      <c r="B374" s="92">
        <v>200</v>
      </c>
      <c r="C374" s="95" t="s">
        <v>451</v>
      </c>
      <c r="D374" s="97">
        <f t="shared" si="58"/>
        <v>3600</v>
      </c>
      <c r="E374" s="97" t="str">
        <f t="shared" si="58"/>
        <v>-</v>
      </c>
      <c r="F374" s="97">
        <f t="shared" si="58"/>
        <v>3600</v>
      </c>
    </row>
    <row r="375" spans="1:6" ht="66.75" customHeight="1">
      <c r="A375" s="88" t="s">
        <v>452</v>
      </c>
      <c r="B375" s="92">
        <v>200</v>
      </c>
      <c r="C375" s="95" t="s">
        <v>453</v>
      </c>
      <c r="D375" s="97">
        <f t="shared" si="58"/>
        <v>3600</v>
      </c>
      <c r="E375" s="97" t="str">
        <f t="shared" si="58"/>
        <v>-</v>
      </c>
      <c r="F375" s="97">
        <f t="shared" si="58"/>
        <v>3600</v>
      </c>
    </row>
    <row r="376" spans="1:6" ht="22.5" hidden="1" customHeight="1">
      <c r="A376" s="101" t="s">
        <v>133</v>
      </c>
      <c r="B376" s="92">
        <v>200</v>
      </c>
      <c r="C376" s="95" t="s">
        <v>454</v>
      </c>
      <c r="D376" s="97">
        <f t="shared" si="58"/>
        <v>3600</v>
      </c>
      <c r="E376" s="97" t="str">
        <f t="shared" si="58"/>
        <v>-</v>
      </c>
      <c r="F376" s="97">
        <f t="shared" si="58"/>
        <v>3600</v>
      </c>
    </row>
    <row r="377" spans="1:6" ht="24" hidden="1" customHeight="1">
      <c r="A377" s="88" t="s">
        <v>134</v>
      </c>
      <c r="B377" s="92">
        <v>200</v>
      </c>
      <c r="C377" s="95" t="s">
        <v>455</v>
      </c>
      <c r="D377" s="97">
        <f t="shared" si="58"/>
        <v>3600</v>
      </c>
      <c r="E377" s="97" t="str">
        <f t="shared" si="58"/>
        <v>-</v>
      </c>
      <c r="F377" s="97">
        <f t="shared" si="58"/>
        <v>3600</v>
      </c>
    </row>
    <row r="378" spans="1:6" ht="29.25" customHeight="1">
      <c r="A378" s="88" t="s">
        <v>237</v>
      </c>
      <c r="B378" s="92">
        <v>200</v>
      </c>
      <c r="C378" s="95" t="s">
        <v>456</v>
      </c>
      <c r="D378" s="97">
        <f>D379</f>
        <v>3600</v>
      </c>
      <c r="E378" s="97" t="str">
        <f t="shared" si="58"/>
        <v>-</v>
      </c>
      <c r="F378" s="97">
        <f t="shared" si="58"/>
        <v>3600</v>
      </c>
    </row>
    <row r="379" spans="1:6" ht="16.5" customHeight="1">
      <c r="A379" s="88" t="s">
        <v>88</v>
      </c>
      <c r="B379" s="92">
        <v>200</v>
      </c>
      <c r="C379" s="95" t="s">
        <v>457</v>
      </c>
      <c r="D379" s="97">
        <f>D380</f>
        <v>3600</v>
      </c>
      <c r="E379" s="97" t="s">
        <v>77</v>
      </c>
      <c r="F379" s="97">
        <f>F380</f>
        <v>3600</v>
      </c>
    </row>
    <row r="380" spans="1:6" ht="16.5" customHeight="1">
      <c r="A380" s="88" t="s">
        <v>101</v>
      </c>
      <c r="B380" s="92">
        <v>200</v>
      </c>
      <c r="C380" s="95" t="s">
        <v>458</v>
      </c>
      <c r="D380" s="97">
        <v>3600</v>
      </c>
      <c r="E380" s="97" t="s">
        <v>77</v>
      </c>
      <c r="F380" s="97">
        <v>3600</v>
      </c>
    </row>
    <row r="381" spans="1:6" ht="23.25" customHeight="1">
      <c r="A381" s="88" t="s">
        <v>675</v>
      </c>
      <c r="B381" s="92">
        <v>200</v>
      </c>
      <c r="C381" s="95" t="s">
        <v>676</v>
      </c>
      <c r="D381" s="97">
        <f>D382</f>
        <v>4000</v>
      </c>
      <c r="E381" s="97" t="str">
        <f t="shared" ref="E381:F384" si="60">E382</f>
        <v>-</v>
      </c>
      <c r="F381" s="97">
        <f t="shared" si="60"/>
        <v>4000</v>
      </c>
    </row>
    <row r="382" spans="1:6" ht="72" customHeight="1">
      <c r="A382" s="88" t="s">
        <v>677</v>
      </c>
      <c r="B382" s="92">
        <v>200</v>
      </c>
      <c r="C382" s="95" t="s">
        <v>678</v>
      </c>
      <c r="D382" s="97">
        <f>D383</f>
        <v>4000</v>
      </c>
      <c r="E382" s="97" t="str">
        <f t="shared" si="60"/>
        <v>-</v>
      </c>
      <c r="F382" s="97">
        <f t="shared" si="60"/>
        <v>4000</v>
      </c>
    </row>
    <row r="383" spans="1:6" ht="13.5" customHeight="1">
      <c r="A383" s="88" t="s">
        <v>237</v>
      </c>
      <c r="B383" s="92"/>
      <c r="C383" s="95" t="s">
        <v>679</v>
      </c>
      <c r="D383" s="97">
        <f>D384</f>
        <v>4000</v>
      </c>
      <c r="E383" s="97" t="str">
        <f t="shared" si="60"/>
        <v>-</v>
      </c>
      <c r="F383" s="97">
        <f t="shared" si="60"/>
        <v>4000</v>
      </c>
    </row>
    <row r="384" spans="1:6" ht="12" customHeight="1">
      <c r="A384" s="88" t="s">
        <v>102</v>
      </c>
      <c r="B384" s="92">
        <v>200</v>
      </c>
      <c r="C384" s="95" t="s">
        <v>680</v>
      </c>
      <c r="D384" s="97">
        <f>D385</f>
        <v>4000</v>
      </c>
      <c r="E384" s="97" t="str">
        <f t="shared" si="60"/>
        <v>-</v>
      </c>
      <c r="F384" s="97">
        <f t="shared" si="60"/>
        <v>4000</v>
      </c>
    </row>
    <row r="385" spans="1:6" ht="12.75" customHeight="1">
      <c r="A385" s="88" t="s">
        <v>103</v>
      </c>
      <c r="B385" s="92">
        <v>200</v>
      </c>
      <c r="C385" s="95" t="s">
        <v>681</v>
      </c>
      <c r="D385" s="97">
        <v>4000</v>
      </c>
      <c r="E385" s="97" t="s">
        <v>77</v>
      </c>
      <c r="F385" s="97">
        <v>4000</v>
      </c>
    </row>
    <row r="386" spans="1:6" ht="12.75" customHeight="1">
      <c r="A386" s="114"/>
      <c r="B386" s="115"/>
      <c r="C386" s="116"/>
      <c r="D386" s="117"/>
      <c r="E386" s="117"/>
      <c r="F386" s="116"/>
    </row>
    <row r="387" spans="1:6" ht="19.5" customHeight="1">
      <c r="A387" s="118" t="s">
        <v>15</v>
      </c>
      <c r="B387" s="119">
        <v>450</v>
      </c>
      <c r="C387" s="120" t="s">
        <v>14</v>
      </c>
      <c r="D387" s="121">
        <v>-54700</v>
      </c>
      <c r="E387" s="121">
        <v>487351.92</v>
      </c>
      <c r="F387" s="120" t="s">
        <v>23</v>
      </c>
    </row>
  </sheetData>
  <mergeCells count="5">
    <mergeCell ref="B5:B6"/>
    <mergeCell ref="C5:C6"/>
    <mergeCell ref="D5:D6"/>
    <mergeCell ref="E5:E6"/>
    <mergeCell ref="F5:F6"/>
  </mergeCells>
  <phoneticPr fontId="1" type="noConversion"/>
  <pageMargins left="0.78740157480314965" right="0.19685039370078741" top="0.59055118110236227" bottom="0.19685039370078741" header="0.51181102362204722" footer="0.51181102362204722"/>
  <pageSetup paperSize="9" scale="72" orientation="portrait" r:id="rId1"/>
  <headerFooter alignWithMargins="0"/>
  <rowBreaks count="4" manualBreakCount="4">
    <brk id="73" max="16383" man="1"/>
    <brk id="149" max="16383" man="1"/>
    <brk id="207" max="16383" man="1"/>
    <brk id="24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Лист17</vt:lpstr>
      <vt:lpstr>Лист1</vt:lpstr>
      <vt:lpstr>Лист2</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Shushakov</dc:creator>
  <cp:lastModifiedBy>1</cp:lastModifiedBy>
  <cp:lastPrinted>2015-01-27T05:56:05Z</cp:lastPrinted>
  <dcterms:created xsi:type="dcterms:W3CDTF">1999-06-18T11:49:53Z</dcterms:created>
  <dcterms:modified xsi:type="dcterms:W3CDTF">2015-01-27T05:56:06Z</dcterms:modified>
</cp:coreProperties>
</file>