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readOnlyRecommended="1"/>
  <workbookPr defaultThemeVersion="124226"/>
  <bookViews>
    <workbookView xWindow="0" yWindow="405" windowWidth="11805" windowHeight="610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Расходы!$F$198</definedName>
    <definedName name="RBEGIN_1" localSheetId="2">Расходы!$A$13</definedName>
    <definedName name="REND_1" localSheetId="2">Расходы!$A$199</definedName>
    <definedName name="SIGN" localSheetId="2">Расходы!$A$20:$D$22</definedName>
    <definedName name="_xlnm.Print_Area" localSheetId="1">Доходы!$A$1:$F$96</definedName>
    <definedName name="_xlnm.Print_Area" localSheetId="3">Источники!$A$1:$F$37</definedName>
  </definedNames>
  <calcPr calcId="145621"/>
</workbook>
</file>

<file path=xl/calcChain.xml><?xml version="1.0" encoding="utf-8"?>
<calcChain xmlns="http://schemas.openxmlformats.org/spreadsheetml/2006/main">
  <c r="F65" i="3" l="1"/>
  <c r="F64" i="3"/>
  <c r="F63" i="3"/>
  <c r="F13" i="10" l="1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E68" i="3"/>
  <c r="E67" i="3" s="1"/>
  <c r="E66" i="3" s="1"/>
  <c r="E20" i="3" l="1"/>
  <c r="E21" i="9" l="1"/>
  <c r="E78" i="3" l="1"/>
  <c r="E79" i="3"/>
  <c r="D13" i="9" l="1"/>
  <c r="E25" i="9" l="1"/>
  <c r="E24" i="9" s="1"/>
  <c r="E23" i="9" s="1"/>
  <c r="D25" i="9"/>
  <c r="D24" i="9" s="1"/>
  <c r="D23" i="9" s="1"/>
  <c r="E20" i="9"/>
  <c r="E19" i="9" s="1"/>
  <c r="D21" i="9"/>
  <c r="D20" i="9" s="1"/>
  <c r="D19" i="9" s="1"/>
  <c r="E15" i="9"/>
  <c r="D15" i="9"/>
  <c r="D12" i="9" s="1"/>
  <c r="D11" i="9" s="1"/>
  <c r="D10" i="9" s="1"/>
  <c r="E13" i="9"/>
  <c r="E60" i="3"/>
  <c r="E59" i="3" s="1"/>
  <c r="E58" i="3" s="1"/>
  <c r="D60" i="3"/>
  <c r="D59" i="3" s="1"/>
  <c r="D58" i="3" s="1"/>
  <c r="F57" i="3"/>
  <c r="D56" i="3"/>
  <c r="F48" i="3"/>
  <c r="E56" i="3"/>
  <c r="E55" i="3" s="1"/>
  <c r="E54" i="3" s="1"/>
  <c r="E75" i="3"/>
  <c r="E73" i="3"/>
  <c r="F85" i="3"/>
  <c r="F84" i="3" s="1"/>
  <c r="F83" i="3" s="1"/>
  <c r="E84" i="3"/>
  <c r="E83" i="3" s="1"/>
  <c r="D84" i="3"/>
  <c r="D83" i="3" s="1"/>
  <c r="E12" i="9" l="1"/>
  <c r="E11" i="9" s="1"/>
  <c r="E10" i="9" s="1"/>
  <c r="E18" i="9"/>
  <c r="E17" i="9" s="1"/>
  <c r="F56" i="3"/>
  <c r="F55" i="3" s="1"/>
  <c r="F54" i="3" s="1"/>
  <c r="D55" i="3"/>
  <c r="D54" i="3" s="1"/>
  <c r="D9" i="9" l="1"/>
  <c r="D17" i="9"/>
  <c r="F17" i="9" s="1"/>
  <c r="E9" i="9"/>
  <c r="F9" i="9" l="1"/>
  <c r="E94" i="3"/>
  <c r="F72" i="3"/>
  <c r="F71" i="3" s="1"/>
  <c r="E71" i="3"/>
  <c r="E70" i="3" s="1"/>
  <c r="D71" i="3"/>
  <c r="F74" i="3"/>
  <c r="F95" i="3"/>
  <c r="D94" i="3"/>
  <c r="F88" i="3"/>
  <c r="E87" i="3"/>
  <c r="D87" i="3"/>
  <c r="F87" i="3" s="1"/>
  <c r="F94" i="3" l="1"/>
  <c r="F53" i="3" l="1"/>
  <c r="E52" i="3"/>
  <c r="E51" i="3" s="1"/>
  <c r="E50" i="3" s="1"/>
  <c r="E49" i="3" s="1"/>
  <c r="D52" i="3"/>
  <c r="D51" i="3" s="1"/>
  <c r="D50" i="3" s="1"/>
  <c r="E29" i="3"/>
  <c r="E28" i="3" s="1"/>
  <c r="E27" i="3" s="1"/>
  <c r="E26" i="3" s="1"/>
  <c r="D29" i="3"/>
  <c r="D28" i="3" s="1"/>
  <c r="D27" i="3" s="1"/>
  <c r="D26" i="3" s="1"/>
  <c r="F90" i="3"/>
  <c r="F93" i="3"/>
  <c r="D92" i="3"/>
  <c r="D91" i="3" s="1"/>
  <c r="F77" i="3"/>
  <c r="D49" i="3" l="1"/>
  <c r="F50" i="3"/>
  <c r="F49" i="3" s="1"/>
  <c r="F51" i="3"/>
  <c r="F52" i="3"/>
  <c r="E92" i="3" l="1"/>
  <c r="E91" i="3" s="1"/>
  <c r="D47" i="3"/>
  <c r="D46" i="3" s="1"/>
  <c r="D45" i="3" s="1"/>
  <c r="F92" i="3" l="1"/>
  <c r="F91" i="3" l="1"/>
  <c r="E40" i="3" l="1"/>
  <c r="D73" i="3"/>
  <c r="F44" i="3" l="1"/>
  <c r="F73" i="3" l="1"/>
  <c r="E47" i="3"/>
  <c r="F47" i="3" s="1"/>
  <c r="E46" i="3" l="1"/>
  <c r="E45" i="3" l="1"/>
  <c r="F45" i="3" s="1"/>
  <c r="F46" i="3"/>
  <c r="E38" i="3" l="1"/>
  <c r="E37" i="3" s="1"/>
  <c r="F25" i="3" l="1"/>
  <c r="D75" i="3"/>
  <c r="D70" i="3" s="1"/>
  <c r="F70" i="3" s="1"/>
  <c r="F75" i="3" l="1"/>
  <c r="E19" i="3" l="1"/>
  <c r="D20" i="3"/>
  <c r="E89" i="3" l="1"/>
  <c r="E86" i="3" s="1"/>
  <c r="D89" i="3"/>
  <c r="D86" i="3" s="1"/>
  <c r="D82" i="3" s="1"/>
  <c r="E43" i="3"/>
  <c r="D43" i="3"/>
  <c r="D42" i="3" s="1"/>
  <c r="D40" i="3"/>
  <c r="D38" i="3"/>
  <c r="E32" i="3"/>
  <c r="E31" i="3" s="1"/>
  <c r="D32" i="3"/>
  <c r="D19" i="3"/>
  <c r="E82" i="3" l="1"/>
  <c r="E81" i="3" s="1"/>
  <c r="F86" i="3"/>
  <c r="D81" i="3"/>
  <c r="F89" i="3"/>
  <c r="F43" i="3"/>
  <c r="E42" i="3"/>
  <c r="F42" i="3" s="1"/>
  <c r="D37" i="3"/>
  <c r="D31" i="3" s="1"/>
  <c r="D18" i="3" s="1"/>
  <c r="F19" i="3"/>
  <c r="F20" i="3"/>
  <c r="F21" i="3"/>
  <c r="F32" i="3"/>
  <c r="F33" i="3"/>
  <c r="F38" i="3"/>
  <c r="F39" i="3"/>
  <c r="F40" i="3"/>
  <c r="F41" i="3"/>
  <c r="E18" i="3" l="1"/>
  <c r="E16" i="3" s="1"/>
  <c r="D16" i="3"/>
  <c r="F82" i="3"/>
  <c r="F81" i="3" s="1"/>
  <c r="F37" i="3"/>
  <c r="F31" i="3"/>
  <c r="F16" i="3" l="1"/>
  <c r="F18" i="3"/>
</calcChain>
</file>

<file path=xl/sharedStrings.xml><?xml version="1.0" encoding="utf-8"?>
<sst xmlns="http://schemas.openxmlformats.org/spreadsheetml/2006/main" count="949" uniqueCount="524">
  <si>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</si>
  <si>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</si>
  <si>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</si>
  <si>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</si>
  <si>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</si>
  <si>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</si>
  <si>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</si>
  <si>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</si>
  <si>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</si>
  <si>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</si>
  <si>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</si>
  <si>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</si>
  <si>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</si>
  <si>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</si>
  <si>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</si>
  <si>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</si>
  <si>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</si>
  <si>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</si>
  <si>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</si>
  <si>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</si>
  <si>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</si>
  <si>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</si>
  <si>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</si>
  <si>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</si>
  <si>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</si>
  <si>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</si>
  <si>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</si>
  <si>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</si>
  <si>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</si>
  <si>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</si>
  <si>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</si>
  <si>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</si>
  <si>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</si>
  <si>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</si>
  <si>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</si>
  <si>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</si>
  <si>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</si>
  <si>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</si>
  <si>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</si>
  <si>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</si>
  <si>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</si>
  <si>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</si>
  <si>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</si>
  <si>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</si>
  <si>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</si>
  <si>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</si>
  <si>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</si>
  <si>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</si>
  <si>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</si>
  <si>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</si>
  <si>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</si>
  <si>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</si>
  <si>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</si>
  <si>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</si>
  <si>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</si>
  <si>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</si>
  <si>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</si>
  <si>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</si>
  <si>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</si>
  <si>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</si>
  <si>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</si>
  <si>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</si>
  <si>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</si>
  <si>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</si>
  <si>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</si>
  <si>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</si>
  <si>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</si>
  <si>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</si>
  <si>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</si>
  <si>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</si>
  <si>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</si>
  <si>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</si>
  <si>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</si>
  <si>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</si>
  <si>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</si>
  <si>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</si>
  <si>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</si>
  <si>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</si>
  <si>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</si>
  <si>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</si>
  <si>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</si>
  <si>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</si>
  <si>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</si>
  <si>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</si>
  <si>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</si>
  <si>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</si>
  <si>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</si>
  <si>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</si>
  <si>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</si>
  <si>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</si>
  <si>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</si>
  <si>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</si>
  <si>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</si>
  <si>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</si>
  <si>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</si>
  <si>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</si>
  <si>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</si>
  <si>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</si>
  <si>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</si>
  <si>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</si>
  <si>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</si>
  <si>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</si>
  <si>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</si>
  <si>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</si>
  <si>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</si>
  <si>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</si>
  <si>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</si>
  <si>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</si>
  <si>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</si>
  <si>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</si>
  <si>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</si>
  <si>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</si>
  <si>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</si>
  <si>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</si>
  <si>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</si>
  <si>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</si>
  <si>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</si>
  <si>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</si>
  <si>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</si>
  <si>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60626445</t>
  </si>
  <si>
    <t>Пенсионное обеспечение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</si>
  <si>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</si>
  <si>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</si>
  <si>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</si>
  <si>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</si>
  <si>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</si>
  <si>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</si>
  <si>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</si>
  <si>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</si>
  <si>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</si>
  <si>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</si>
  <si>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</si>
  <si>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</si>
  <si>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</si>
  <si>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</si>
  <si>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</si>
  <si>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</si>
  <si>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</si>
  <si>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</si>
  <si>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</si>
  <si>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</si>
  <si>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</si>
  <si>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</si>
  <si>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</si>
  <si>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</si>
  <si>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</si>
  <si>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</si>
  <si>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</si>
  <si>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</si>
  <si>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</si>
  <si>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</si>
  <si>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</si>
  <si>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</si>
  <si>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</si>
  <si>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</si>
  <si>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</si>
  <si>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</si>
  <si>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</si>
  <si>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</si>
  <si>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</si>
  <si>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</si>
  <si>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</si>
  <si>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</si>
  <si>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</si>
  <si>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</si>
  <si>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</si>
  <si>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</si>
  <si>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</si>
  <si>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</si>
  <si>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</si>
  <si>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</si>
  <si>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</si>
  <si>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</si>
  <si>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</si>
  <si>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</si>
  <si>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</si>
  <si>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</si>
  <si>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</si>
  <si>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</si>
  <si>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</si>
  <si>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</si>
  <si>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</si>
  <si>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</si>
  <si>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</si>
  <si>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</si>
  <si>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</si>
  <si>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</si>
  <si>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</si>
  <si>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</si>
  <si>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</si>
  <si>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</si>
  <si>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</si>
  <si>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</si>
  <si>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</si>
  <si>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</si>
  <si>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</si>
  <si>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</si>
  <si>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</si>
  <si>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</si>
  <si>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</si>
  <si>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</si>
  <si>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</si>
  <si>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</si>
  <si>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</si>
  <si>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</si>
  <si>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</si>
  <si>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Субсидии бюджетным учреждениям на иные цели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</si>
  <si>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</si>
  <si>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</si>
  <si>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</si>
  <si>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</si>
  <si>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</si>
  <si>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</si>
  <si>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</si>
  <si>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</si>
  <si>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</si>
  <si>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</si>
  <si>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</si>
  <si>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</si>
  <si>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</si>
  <si>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</si>
  <si>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</si>
  <si>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</si>
  <si>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</si>
  <si>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</si>
  <si>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</si>
  <si>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</si>
  <si>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</si>
  <si>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</si>
  <si>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</si>
  <si>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</si>
  <si>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</si>
  <si>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</si>
  <si>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</si>
  <si>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</si>
  <si>
    <t>000 2 02 15001 00 0000 150</t>
  </si>
  <si>
    <t>000 2 02 15001 10 0000 150</t>
  </si>
  <si>
    <t>000 1 16 02000 02 0000 140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</si>
  <si>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</si>
  <si>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</si>
  <si>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</si>
  <si>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</si>
  <si>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</si>
  <si>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</si>
  <si>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>Предоставление субсидий бюджетным, автономным учреждениям и иным некоммерческим организациям</t>
  </si>
  <si>
    <t>Дотации  на выравнивание бюджетной обеспеченности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</si>
  <si>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</si>
  <si>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</si>
  <si>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</si>
  <si>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000 1 16 10000 00 0000 140</t>
  </si>
  <si>
    <t>000 1 16 10120 00 0000 140</t>
  </si>
  <si>
    <t>000 1 16 10123 01 0000 140</t>
  </si>
  <si>
    <t>Расходы за счет средств резервного фонда Правительства Ростовской области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</si>
  <si>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>000 1 01 02020 01 0000 110</t>
  </si>
  <si>
    <t xml:space="preserve"> на 1 января 2021 г.</t>
  </si>
  <si>
    <t>01.01.2021</t>
  </si>
  <si>
    <t>"21"      января           2021г.</t>
  </si>
  <si>
    <t>951 1 14 00000 00 0000 000</t>
  </si>
  <si>
    <t>ДОХОДЫ ОТ ПРОДАЖИ МАТЕРИАЛЬНЫХ И НЕМАТЕРИАЛЬНЫХ АКТИВОВ</t>
  </si>
  <si>
    <t>951 1 14 02000 00 0000 000</t>
  </si>
  <si>
    <t>951 1 14 02050 10 0000 440</t>
  </si>
  <si>
    <t>951 1 14 02052 10 0000 440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</si>
  <si>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</si>
  <si>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</si>
  <si>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</si>
  <si>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x                    </t>
  </si>
  <si>
    <t>x</t>
  </si>
  <si>
    <t>450</t>
  </si>
  <si>
    <t xml:space="preserve">951 1102 0720020120 244 </t>
  </si>
  <si>
    <t>200</t>
  </si>
  <si>
    <t xml:space="preserve">951 1102 0720020120 240 </t>
  </si>
  <si>
    <t xml:space="preserve">951 1102 0720020120 200 </t>
  </si>
  <si>
    <t xml:space="preserve">951 1102 0720020120 000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</si>
  <si>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</si>
  <si>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951 1102 0720000000 000 </t>
  </si>
  <si>
    <t>Подпрограмма «Развитие материальной и спортивной базы»</t>
  </si>
  <si>
    <t xml:space="preserve">951 1102 0700000000 000 </t>
  </si>
  <si>
    <t xml:space="preserve">951 1102 0000000000 000 </t>
  </si>
  <si>
    <t xml:space="preserve">951 1100 0000000000 000 </t>
  </si>
  <si>
    <t>ФИЗИЧЕСКАЯ КУЛЬТУРА И СПОРТ</t>
  </si>
  <si>
    <t xml:space="preserve">951 1001 0230011020 321 </t>
  </si>
  <si>
    <t xml:space="preserve">951 1001 0230011020 320 </t>
  </si>
  <si>
    <t xml:space="preserve">951 1001 0230011020 300 </t>
  </si>
  <si>
    <t xml:space="preserve">951 1001 0230011020 000 </t>
  </si>
  <si>
    <t xml:space="preserve">951 1001 0230000000 000 </t>
  </si>
  <si>
    <t xml:space="preserve">951 1001 0200000000 000 </t>
  </si>
  <si>
    <t>Муниципальная программа Пролетарского сельского поселения «Муниципальная политика»</t>
  </si>
  <si>
    <t xml:space="preserve">951 1001 0000000000 000 </t>
  </si>
  <si>
    <t xml:space="preserve">951 1000 0000000000 000 </t>
  </si>
  <si>
    <t>СОЦИАЛЬНАЯ ПОЛИТИКА</t>
  </si>
  <si>
    <t xml:space="preserve">951 0801 0610071180 612 </t>
  </si>
  <si>
    <t xml:space="preserve">951 0801 0610071180 610 </t>
  </si>
  <si>
    <t xml:space="preserve">951 0801 0610071180 600 </t>
  </si>
  <si>
    <t xml:space="preserve">951 0801 0610071180 000 </t>
  </si>
  <si>
    <t xml:space="preserve">951 0801 0610000590 611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</si>
  <si>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</si>
  <si>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951 0801 0610000590 610 </t>
  </si>
  <si>
    <t xml:space="preserve">951 0801 0610000590 600 </t>
  </si>
  <si>
    <t xml:space="preserve">951 0801 0610000590 000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</si>
  <si>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</si>
  <si>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951 0801 0610000000 000 </t>
  </si>
  <si>
    <t>Подпрограмма «Развитие культурно-досуговой деятельности"</t>
  </si>
  <si>
    <t xml:space="preserve">951 0801 0600000000 000 </t>
  </si>
  <si>
    <t xml:space="preserve">951 0801 0000000000 000 </t>
  </si>
  <si>
    <t xml:space="preserve">951 0800 0000000000 000 </t>
  </si>
  <si>
    <t>КУЛЬТУРА, КИНЕМАТОГРАФИЯ</t>
  </si>
  <si>
    <t xml:space="preserve">951 0705 0210020010 244 </t>
  </si>
  <si>
    <t xml:space="preserve">951 0705 0210020010 240 </t>
  </si>
  <si>
    <t xml:space="preserve">951 0705 0210020010 200 </t>
  </si>
  <si>
    <t xml:space="preserve">951 0705 0210020010 000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</si>
  <si>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</si>
  <si>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</si>
  <si>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</si>
  <si>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951 0705 0200000000 000 </t>
  </si>
  <si>
    <t xml:space="preserve">951 0705 0000000000 000 </t>
  </si>
  <si>
    <t xml:space="preserve">951 0700 0000000000 000 </t>
  </si>
  <si>
    <t>ОБРАЗОВАНИЕ</t>
  </si>
  <si>
    <t xml:space="preserve">951 0503 0520020100 244 </t>
  </si>
  <si>
    <t xml:space="preserve">951 0503 0520020100 240 </t>
  </si>
  <si>
    <t xml:space="preserve">951 0503 0520020100 200 </t>
  </si>
  <si>
    <t xml:space="preserve">951 0503 0520020100 000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</si>
  <si>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</si>
  <si>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951 0503 0520020090 244 </t>
  </si>
  <si>
    <t xml:space="preserve">951 0503 0520020090 240 </t>
  </si>
  <si>
    <t xml:space="preserve">951 0503 0520020090 200 </t>
  </si>
  <si>
    <t xml:space="preserve">951 0503 0520020090 000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</si>
  <si>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</si>
  <si>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951 0503 0520020080 244 </t>
  </si>
  <si>
    <t xml:space="preserve">951 0503 0520020080 240 </t>
  </si>
  <si>
    <t xml:space="preserve">951 0503 0520020080 200 </t>
  </si>
  <si>
    <t xml:space="preserve">951 0503 0520020080 000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</si>
  <si>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</si>
  <si>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951 0503 0520000000 000 </t>
  </si>
  <si>
    <t>Подпрограмма «Благоустройство территории Пролетарского сельского поселения"</t>
  </si>
  <si>
    <t xml:space="preserve">951 0503 0500000000 000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</si>
  <si>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</si>
  <si>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951 0503 0000000000 000 </t>
  </si>
  <si>
    <t xml:space="preserve">951 0502 0510020300 244 </t>
  </si>
  <si>
    <t xml:space="preserve">951 0502 0510020300 240 </t>
  </si>
  <si>
    <t xml:space="preserve">951 0502 0510020300 200 </t>
  </si>
  <si>
    <t xml:space="preserve">951 0502 0510020300 000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</si>
  <si>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</si>
  <si>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951 0502 0510000000 000 </t>
  </si>
  <si>
    <t xml:space="preserve">951 0502 0500000000 000 </t>
  </si>
  <si>
    <t xml:space="preserve">951 0502 0000000000 000 </t>
  </si>
  <si>
    <t xml:space="preserve">951 0501 0510020320 244 </t>
  </si>
  <si>
    <t xml:space="preserve">951 0501 0510020320 240 </t>
  </si>
  <si>
    <t xml:space="preserve">951 0501 0510020320 200 </t>
  </si>
  <si>
    <t xml:space="preserve">951 0501 0510020320 000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</si>
  <si>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</si>
  <si>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951 0501 0510020260 244 </t>
  </si>
  <si>
    <t xml:space="preserve">951 0501 0510020260 240 </t>
  </si>
  <si>
    <t xml:space="preserve">951 0501 0510020260 200 </t>
  </si>
  <si>
    <t xml:space="preserve">951 0501 0510020260 000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</si>
  <si>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</si>
  <si>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951 0501 0510000000 000 </t>
  </si>
  <si>
    <t xml:space="preserve">951 0501 0500000000 000 </t>
  </si>
  <si>
    <t xml:space="preserve">951 0501 0000000000 000 </t>
  </si>
  <si>
    <t xml:space="preserve">951 0500 0000000000 000 </t>
  </si>
  <si>
    <t>ЖИЛИЩНО-КОММУНАЛЬНОЕ ХОЗЯЙСТВО</t>
  </si>
  <si>
    <t xml:space="preserve">951 0412 9990020290 244 </t>
  </si>
  <si>
    <t xml:space="preserve">951 0412 9990020290 240 </t>
  </si>
  <si>
    <t xml:space="preserve">951 0412 9990020290 200 </t>
  </si>
  <si>
    <t xml:space="preserve">951 0412 9990020290 000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</si>
  <si>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</si>
  <si>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951 0412 9990000000 000 </t>
  </si>
  <si>
    <t xml:space="preserve">951 0412 9900000000 000 </t>
  </si>
  <si>
    <t xml:space="preserve">951 0412 0000000000 000 </t>
  </si>
  <si>
    <t xml:space="preserve">951 0409 0420020310 244 </t>
  </si>
  <si>
    <t xml:space="preserve">951 0409 0420020310 240 </t>
  </si>
  <si>
    <t xml:space="preserve">951 0409 0420020310 200 </t>
  </si>
  <si>
    <t xml:space="preserve">951 0409 0420020310 000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</si>
  <si>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</si>
  <si>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951 0409 0420000000 000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</si>
  <si>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</si>
  <si>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951 0409 0410020060 244 </t>
  </si>
  <si>
    <t xml:space="preserve">951 0409 0410020060 240 </t>
  </si>
  <si>
    <t xml:space="preserve">951 0409 0410020060 200 </t>
  </si>
  <si>
    <t xml:space="preserve">951 0409 0410020060 000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</si>
  <si>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</si>
  <si>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951 0409 0410000000 000 </t>
  </si>
  <si>
    <t>Подпрограмма «Развитие транспортной инфраструктуры Пролетарского сельского поселения»</t>
  </si>
  <si>
    <t xml:space="preserve">951 0409 0400000000 000 </t>
  </si>
  <si>
    <t xml:space="preserve">951 0409 0000000000 000 </t>
  </si>
  <si>
    <t xml:space="preserve">951 0400 0000000000 000 </t>
  </si>
  <si>
    <t>НАЦИОНАЛЬНАЯ ЭКОНОМИКА</t>
  </si>
  <si>
    <t xml:space="preserve">951 0310 0310020030 244 </t>
  </si>
  <si>
    <t xml:space="preserve">951 0310 0310020030 240 </t>
  </si>
  <si>
    <t xml:space="preserve">951 0310 0310020030 200 </t>
  </si>
  <si>
    <t xml:space="preserve">951 0310 0310020030 000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</si>
  <si>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</si>
  <si>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951 0310 0310000000 000 </t>
  </si>
  <si>
    <t xml:space="preserve">951 0310 0300000000 000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</si>
  <si>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</si>
  <si>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951 0310 0000000000 000 </t>
  </si>
  <si>
    <t>Обеспечение пожарной безопасности</t>
  </si>
  <si>
    <t xml:space="preserve">951 0309 0320020050 244 </t>
  </si>
  <si>
    <t xml:space="preserve">951 0309 0320020050 240 </t>
  </si>
  <si>
    <t xml:space="preserve">951 0309 0320020050 200 </t>
  </si>
  <si>
    <t xml:space="preserve">951 0309 0320020050 000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</si>
  <si>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</si>
  <si>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951 0309 0320000000 000 </t>
  </si>
  <si>
    <t>Подпрограмма «Обеспечение безопасности на воде»</t>
  </si>
  <si>
    <t xml:space="preserve">951 0309 0300000000 000 </t>
  </si>
  <si>
    <t xml:space="preserve">951 0309 0000000000 000 </t>
  </si>
  <si>
    <t xml:space="preserve">951 0300 0000000000 000 </t>
  </si>
  <si>
    <t>НАЦИОНАЛЬНАЯ БЕЗОПАСНОСТЬ И ПРАВООХРАНИТЕЛЬНАЯ ДЕЯТЕЛЬНОСТЬ</t>
  </si>
  <si>
    <t xml:space="preserve">951 0203 9990051180 244 </t>
  </si>
  <si>
    <t xml:space="preserve">951 0203 9990051180 240 </t>
  </si>
  <si>
    <t xml:space="preserve">951 0203 9990051180 200 </t>
  </si>
  <si>
    <t xml:space="preserve">951 0203 9990051180 129 </t>
  </si>
  <si>
    <t xml:space="preserve">951 0203 9990051180 121 </t>
  </si>
  <si>
    <t>Фонд оплаты труда государственных (муниципальных) органов</t>
  </si>
  <si>
    <t xml:space="preserve">951 0203 9990051180 120 </t>
  </si>
  <si>
    <t xml:space="preserve">951 0203 9990051180 100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</si>
  <si>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</si>
  <si>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951 0203 9990051180 000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</si>
  <si>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</si>
  <si>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951 0203 9990000000 000 </t>
  </si>
  <si>
    <t xml:space="preserve">951 0203 9900000000 000 </t>
  </si>
  <si>
    <t xml:space="preserve">951 0203 0000000000 000 </t>
  </si>
  <si>
    <t xml:space="preserve">951 0200 0000000000 000 </t>
  </si>
  <si>
    <t>НАЦИОНАЛЬНАЯ ОБОРОНА</t>
  </si>
  <si>
    <t xml:space="preserve">951 0113 9990099990 853 </t>
  </si>
  <si>
    <t>Уплата иных платежей</t>
  </si>
  <si>
    <t xml:space="preserve">951 0113 9990099990 850 </t>
  </si>
  <si>
    <t xml:space="preserve">951 0113 9990099990 800 </t>
  </si>
  <si>
    <t xml:space="preserve">951 0113 9990099990 000 </t>
  </si>
  <si>
    <t>Реализация направления расходов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</si>
  <si>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951 0113 9990020220 853 </t>
  </si>
  <si>
    <t xml:space="preserve">951 0113 9990020220 850 </t>
  </si>
  <si>
    <t xml:space="preserve">951 0113 9990020220 800 </t>
  </si>
  <si>
    <t xml:space="preserve">951 0113 9990020220 000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</si>
  <si>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</si>
  <si>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951 0113 9990000000 000 </t>
  </si>
  <si>
    <t xml:space="preserve">951 0113 9900000000 000 </t>
  </si>
  <si>
    <t xml:space="preserve">951 0113 0330020070 244 </t>
  </si>
  <si>
    <t xml:space="preserve">951 0113 0330020070 240 </t>
  </si>
  <si>
    <t xml:space="preserve">951 0113 0330020070 200 </t>
  </si>
  <si>
    <t xml:space="preserve">951 0113 0330020070 000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</si>
  <si>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</si>
  <si>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951 0113 0330000000 000 </t>
  </si>
  <si>
    <t>Подпрограмма «Профилактика терроризма и экстремизма"</t>
  </si>
  <si>
    <t xml:space="preserve">951 0113 0300000000 000 </t>
  </si>
  <si>
    <t xml:space="preserve">951 0113 0240020150 244 </t>
  </si>
  <si>
    <t xml:space="preserve">951 0113 0240020150 240 </t>
  </si>
  <si>
    <t xml:space="preserve">951 0113 0240020150 200 </t>
  </si>
  <si>
    <t xml:space="preserve">951 0113 0240020150 000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</si>
  <si>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</si>
  <si>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951 0113 0240000000 000 </t>
  </si>
  <si>
    <t>Подпрограма "Улучшение условий и охраны труда в Пролетарском сельском поселении"</t>
  </si>
  <si>
    <t xml:space="preserve">951 0113 0220020160 244 </t>
  </si>
  <si>
    <t xml:space="preserve">951 0113 0220020160 240 </t>
  </si>
  <si>
    <t xml:space="preserve">951 0113 0220020160 200 </t>
  </si>
  <si>
    <t xml:space="preserve">951 0113 0220020160 000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</si>
  <si>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</si>
  <si>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951 0113 0220020020 244 </t>
  </si>
  <si>
    <t xml:space="preserve">951 0113 0220020020 240 </t>
  </si>
  <si>
    <t xml:space="preserve">951 0113 0220020020 200 </t>
  </si>
  <si>
    <t xml:space="preserve">951 0113 0220020020 000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</si>
  <si>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</si>
  <si>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</si>
  <si>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</si>
  <si>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951 0113 0200000000 000 </t>
  </si>
  <si>
    <t xml:space="preserve">951 0113 0120099990 852 </t>
  </si>
  <si>
    <t>Уплата прочих налогов, сборов</t>
  </si>
  <si>
    <t xml:space="preserve">951 0113 0120099990 851 </t>
  </si>
  <si>
    <t>Уплата налога на имущество организаций и земельного налога</t>
  </si>
  <si>
    <t xml:space="preserve">951 0113 0120099990 850 </t>
  </si>
  <si>
    <t xml:space="preserve">951 0113 0120099990 800 </t>
  </si>
  <si>
    <t xml:space="preserve">951 0113 0120099990 000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</si>
  <si>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</si>
  <si>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951 0113 0120000000 000 </t>
  </si>
  <si>
    <t xml:space="preserve">951 0113 0100000000 000 </t>
  </si>
  <si>
    <t>Муниципальная программа Пролетарского сельского поселения  «Управление  муниципальными финансами»</t>
  </si>
  <si>
    <t xml:space="preserve">951 0113 0000000000 000 </t>
  </si>
  <si>
    <t xml:space="preserve">951 0111 9910090100 870 </t>
  </si>
  <si>
    <t xml:space="preserve">951 0111 9910090100 800 </t>
  </si>
  <si>
    <t xml:space="preserve">951 0111 9910090100 000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</si>
  <si>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</si>
  <si>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951 0111 9910000000 000 </t>
  </si>
  <si>
    <t xml:space="preserve">951 0111 9900000000 000 </t>
  </si>
  <si>
    <t xml:space="preserve">951 0111 0000000000 000 </t>
  </si>
  <si>
    <t xml:space="preserve">951 0104 9990072390 244 </t>
  </si>
  <si>
    <t xml:space="preserve">951 0104 9990072390 240 </t>
  </si>
  <si>
    <t xml:space="preserve">951 0104 9990072390 200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</si>
  <si>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</si>
  <si>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</si>
  <si>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951 0104 9990000000 000 </t>
  </si>
  <si>
    <t xml:space="preserve">951 0104 9900000000 000 </t>
  </si>
  <si>
    <t xml:space="preserve">951 0104 0120000190 244 </t>
  </si>
  <si>
    <t xml:space="preserve">951 0104 0120000190 240 </t>
  </si>
  <si>
    <t xml:space="preserve">951 0104 0120000190 200 </t>
  </si>
  <si>
    <t xml:space="preserve">951 0104 0120000190 000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</si>
  <si>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</si>
  <si>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951 0104 0120000110 129 </t>
  </si>
  <si>
    <t xml:space="preserve">951 0104 0120000110 122 </t>
  </si>
  <si>
    <t xml:space="preserve">951 0104 0120000110 121 </t>
  </si>
  <si>
    <t xml:space="preserve">951 0104 0120000110 120 </t>
  </si>
  <si>
    <t xml:space="preserve">951 0104 0120000110 100 </t>
  </si>
  <si>
    <t xml:space="preserve">951 0104 0120000110 000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</si>
  <si>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</si>
  <si>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951 0104 0120000000 000 </t>
  </si>
  <si>
    <t xml:space="preserve">951 0104 0100000000 000 </t>
  </si>
  <si>
    <t xml:space="preserve">951 0104 0000000000 000 </t>
  </si>
  <si>
    <t xml:space="preserve">951 0100 0000000000 000 </t>
  </si>
  <si>
    <t>ОБЩЕГОСУДАРСТВЕННЫЕ ВОПРОСЫ</t>
  </si>
  <si>
    <t xml:space="preserve">951 0000 0000000000 000 </t>
  </si>
  <si>
    <t>АДМИНИСТРАЦИЯ ПРОЛЕТАРСКОГО СЕЛЬСКОГО ПОСЕЛЕНИЯ</t>
  </si>
  <si>
    <t>Расходы бюджета - всего</t>
  </si>
  <si>
    <t>Форма 0503117  с.2</t>
  </si>
  <si>
    <t xml:space="preserve">                          2. Расходы бюджета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</si>
  <si>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</si>
  <si>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</si>
  <si>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ДОХОДЫ ОТ ОКАЗАНИЯ ПЛАТНЫХ УСЛУГ И КОМПЕНСАЦИИ ЗАТРАТ ГОСУДАРСТВА</t>
  </si>
  <si>
    <t>951 1 13 00000 00 0000 000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</si>
  <si>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</si>
  <si>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</si>
  <si>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</si>
  <si>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951 1 13 01000 00 0000 130</t>
  </si>
  <si>
    <t>951 1 13 01990 00 0000 130</t>
  </si>
  <si>
    <t>951 1 13 01995 10 0000 130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</si>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</sst>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₽_-;\-* #,##0\ _₽_-;_-* &quot;-&quot;\ _₽_-;_-@_-"/>
    <numFmt numFmtId="165" formatCode="_-* #,##0.00\ _₽_-;\-* #,##0.00\ _₽_-;_-* &quot;-&quot;??\ _₽_-;_-@_-"/>
    <numFmt numFmtId="166" formatCode="?"/>
  </numFmts>
  <fonts count="22" x14ac:knownFonts="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 Cyr"/>
    </font>
    <font>
      <sz val="10"/>
      <name val="Arial Cyr"/>
    </font>
    <font>
      <b/>
      <sz val="11"/>
      <name val="Arial Cyr"/>
    </font>
    <font>
      <b/>
      <sz val="12"/>
      <name val="Arial Cyr"/>
    </font>
    <font>
      <sz val="12"/>
      <name val="Arial Cy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3" fillId="0" borderId="0"/>
  </cellStyleXfs>
  <cellXfs count="19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0" xfId="0" applyNumberFormat="1" applyFont="1" applyAlignment="1">
      <alignment horizontal="right"/>
    </xf>
    <xf numFmtId="4" fontId="10" fillId="2" borderId="11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0" fontId="12" fillId="0" borderId="10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9" fontId="12" fillId="0" borderId="1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2" fillId="0" borderId="0" xfId="0" applyFont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10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4" fillId="2" borderId="11" xfId="2" applyNumberFormat="1" applyFont="1" applyFill="1" applyBorder="1" applyAlignment="1">
      <alignment horizontal="center"/>
    </xf>
    <xf numFmtId="49" fontId="14" fillId="2" borderId="11" xfId="2" applyNumberFormat="1" applyFont="1" applyFill="1" applyBorder="1"/>
    <xf numFmtId="4" fontId="15" fillId="2" borderId="11" xfId="2" applyNumberFormat="1" applyFont="1" applyFill="1" applyBorder="1" applyAlignment="1">
      <alignment horizontal="right"/>
    </xf>
    <xf numFmtId="4" fontId="14" fillId="2" borderId="11" xfId="2" applyNumberFormat="1" applyFont="1" applyFill="1" applyBorder="1" applyAlignment="1">
      <alignment horizontal="right"/>
    </xf>
    <xf numFmtId="4" fontId="14" fillId="2" borderId="11" xfId="3" applyNumberFormat="1" applyFont="1" applyFill="1" applyBorder="1" applyAlignment="1">
      <alignment horizontal="right"/>
    </xf>
    <xf numFmtId="49" fontId="14" fillId="3" borderId="11" xfId="2" applyNumberFormat="1" applyFont="1" applyFill="1" applyBorder="1" applyAlignment="1">
      <alignment horizontal="center"/>
    </xf>
    <xf numFmtId="49" fontId="14" fillId="3" borderId="11" xfId="2" applyNumberFormat="1" applyFont="1" applyFill="1" applyBorder="1"/>
    <xf numFmtId="4" fontId="14" fillId="3" borderId="11" xfId="2" applyNumberFormat="1" applyFont="1" applyFill="1" applyBorder="1" applyAlignment="1">
      <alignment horizontal="right"/>
    </xf>
    <xf numFmtId="4" fontId="14" fillId="3" borderId="11" xfId="3" applyNumberFormat="1" applyFont="1" applyFill="1" applyBorder="1" applyAlignment="1">
      <alignment horizontal="right"/>
    </xf>
    <xf numFmtId="4" fontId="10" fillId="3" borderId="11" xfId="0" applyNumberFormat="1" applyFont="1" applyFill="1" applyBorder="1" applyAlignment="1">
      <alignment horizontal="right"/>
    </xf>
    <xf numFmtId="49" fontId="14" fillId="2" borderId="11" xfId="2" applyNumberFormat="1" applyFont="1" applyFill="1" applyBorder="1" applyAlignment="1">
      <alignment horizontal="left"/>
    </xf>
    <xf numFmtId="49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/>
    <xf numFmtId="4" fontId="15" fillId="2" borderId="11" xfId="3" applyNumberFormat="1" applyFont="1" applyFill="1" applyBorder="1" applyAlignment="1">
      <alignment horizontal="right"/>
    </xf>
    <xf numFmtId="0" fontId="10" fillId="2" borderId="10" xfId="0" applyNumberFormat="1" applyFont="1" applyFill="1" applyBorder="1" applyAlignment="1">
      <alignment horizontal="left" wrapText="1"/>
    </xf>
    <xf numFmtId="0" fontId="10" fillId="2" borderId="7" xfId="0" applyNumberFormat="1" applyFont="1" applyFill="1" applyBorder="1" applyAlignment="1">
      <alignment horizontal="left" wrapText="1"/>
    </xf>
    <xf numFmtId="0" fontId="15" fillId="2" borderId="11" xfId="2" applyNumberFormat="1" applyFont="1" applyFill="1" applyBorder="1" applyAlignment="1">
      <alignment horizontal="left" wrapText="1"/>
    </xf>
    <xf numFmtId="0" fontId="14" fillId="2" borderId="11" xfId="2" applyNumberFormat="1" applyFont="1" applyFill="1" applyBorder="1" applyAlignment="1">
      <alignment horizontal="left" wrapText="1"/>
    </xf>
    <xf numFmtId="0" fontId="14" fillId="3" borderId="11" xfId="2" applyNumberFormat="1" applyFont="1" applyFill="1" applyBorder="1" applyAlignment="1">
      <alignment horizontal="left" wrapText="1"/>
    </xf>
    <xf numFmtId="165" fontId="14" fillId="2" borderId="11" xfId="2" applyNumberFormat="1" applyFont="1" applyFill="1" applyBorder="1" applyAlignment="1">
      <alignment horizontal="right"/>
    </xf>
    <xf numFmtId="165" fontId="15" fillId="2" borderId="11" xfId="2" applyNumberFormat="1" applyFont="1" applyFill="1" applyBorder="1" applyAlignment="1">
      <alignment horizontal="right"/>
    </xf>
    <xf numFmtId="165" fontId="10" fillId="2" borderId="11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4" fillId="2" borderId="11" xfId="2" applyNumberFormat="1" applyFont="1" applyFill="1" applyBorder="1" applyAlignment="1">
      <alignment horizontal="center"/>
    </xf>
    <xf numFmtId="49" fontId="14" fillId="2" borderId="11" xfId="2" applyNumberFormat="1" applyFont="1" applyFill="1" applyBorder="1" applyProtection="1">
      <protection locked="0"/>
    </xf>
    <xf numFmtId="0" fontId="14" fillId="2" borderId="11" xfId="2" applyNumberFormat="1" applyFont="1" applyFill="1" applyBorder="1" applyAlignment="1" applyProtection="1">
      <alignment horizontal="left" wrapText="1"/>
      <protection locked="0"/>
    </xf>
    <xf numFmtId="49" fontId="14" fillId="2" borderId="11" xfId="2" applyNumberFormat="1" applyFont="1" applyFill="1" applyBorder="1" applyAlignment="1" applyProtection="1">
      <alignment horizontal="center"/>
      <protection locked="0"/>
    </xf>
    <xf numFmtId="165" fontId="14" fillId="2" borderId="11" xfId="2" applyNumberFormat="1" applyFont="1" applyFill="1" applyBorder="1" applyAlignment="1" applyProtection="1">
      <alignment horizontal="center"/>
      <protection locked="0"/>
    </xf>
    <xf numFmtId="4" fontId="14" fillId="2" borderId="11" xfId="3" applyNumberFormat="1" applyFont="1" applyFill="1" applyBorder="1" applyAlignment="1" applyProtection="1">
      <alignment horizontal="right"/>
      <protection locked="0"/>
    </xf>
    <xf numFmtId="4" fontId="10" fillId="2" borderId="11" xfId="0" applyNumberFormat="1" applyFont="1" applyFill="1" applyBorder="1" applyAlignment="1" applyProtection="1">
      <alignment horizontal="right"/>
      <protection locked="0"/>
    </xf>
    <xf numFmtId="164" fontId="10" fillId="2" borderId="11" xfId="0" applyNumberFormat="1" applyFont="1" applyFill="1" applyBorder="1" applyAlignment="1">
      <alignment horizontal="right"/>
    </xf>
    <xf numFmtId="165" fontId="11" fillId="2" borderId="11" xfId="0" applyNumberFormat="1" applyFont="1" applyFill="1" applyBorder="1" applyAlignment="1">
      <alignment horizontal="right"/>
    </xf>
    <xf numFmtId="0" fontId="13" fillId="0" borderId="0" xfId="6"/>
    <xf numFmtId="49" fontId="17" fillId="0" borderId="0" xfId="6" applyNumberFormat="1" applyFont="1" applyBorder="1" applyAlignment="1" applyProtection="1"/>
    <xf numFmtId="0" fontId="17" fillId="0" borderId="0" xfId="6" applyFont="1" applyBorder="1" applyAlignment="1" applyProtection="1"/>
    <xf numFmtId="0" fontId="17" fillId="0" borderId="0" xfId="6" applyFont="1" applyBorder="1" applyAlignment="1" applyProtection="1">
      <alignment horizontal="left"/>
    </xf>
    <xf numFmtId="49" fontId="16" fillId="0" borderId="0" xfId="6" applyNumberFormat="1" applyFont="1" applyBorder="1" applyAlignment="1" applyProtection="1"/>
    <xf numFmtId="0" fontId="18" fillId="0" borderId="0" xfId="6" applyFont="1" applyBorder="1" applyAlignment="1" applyProtection="1">
      <alignment horizontal="center"/>
    </xf>
    <xf numFmtId="49" fontId="19" fillId="0" borderId="33" xfId="6" applyNumberFormat="1" applyFont="1" applyBorder="1" applyAlignment="1" applyProtection="1">
      <alignment horizontal="left" wrapText="1"/>
    </xf>
    <xf numFmtId="49" fontId="19" fillId="0" borderId="32" xfId="6" applyNumberFormat="1" applyFont="1" applyBorder="1" applyAlignment="1" applyProtection="1">
      <alignment horizontal="center" wrapText="1"/>
    </xf>
    <xf numFmtId="49" fontId="19" fillId="0" borderId="20" xfId="6" applyNumberFormat="1" applyFont="1" applyBorder="1" applyAlignment="1" applyProtection="1">
      <alignment horizontal="center"/>
    </xf>
    <xf numFmtId="4" fontId="19" fillId="0" borderId="7" xfId="6" applyNumberFormat="1" applyFont="1" applyBorder="1" applyAlignment="1" applyProtection="1">
      <alignment horizontal="right"/>
    </xf>
    <xf numFmtId="4" fontId="19" fillId="0" borderId="20" xfId="6" applyNumberFormat="1" applyFont="1" applyBorder="1" applyAlignment="1" applyProtection="1">
      <alignment horizontal="right"/>
    </xf>
    <xf numFmtId="4" fontId="19" fillId="0" borderId="31" xfId="6" applyNumberFormat="1" applyFont="1" applyBorder="1" applyAlignment="1" applyProtection="1">
      <alignment horizontal="right"/>
    </xf>
    <xf numFmtId="0" fontId="20" fillId="0" borderId="37" xfId="6" applyFont="1" applyBorder="1" applyAlignment="1" applyProtection="1"/>
    <xf numFmtId="0" fontId="20" fillId="0" borderId="36" xfId="6" applyFont="1" applyBorder="1" applyAlignment="1" applyProtection="1"/>
    <xf numFmtId="0" fontId="20" fillId="0" borderId="35" xfId="6" applyFont="1" applyBorder="1" applyAlignment="1" applyProtection="1">
      <alignment horizontal="center"/>
    </xf>
    <xf numFmtId="0" fontId="20" fillId="0" borderId="10" xfId="6" applyFont="1" applyBorder="1" applyAlignment="1" applyProtection="1">
      <alignment horizontal="right"/>
    </xf>
    <xf numFmtId="0" fontId="20" fillId="0" borderId="10" xfId="6" applyFont="1" applyBorder="1" applyAlignment="1" applyProtection="1"/>
    <xf numFmtId="0" fontId="20" fillId="0" borderId="34" xfId="6" applyFont="1" applyBorder="1" applyAlignment="1" applyProtection="1"/>
    <xf numFmtId="49" fontId="20" fillId="0" borderId="30" xfId="6" applyNumberFormat="1" applyFont="1" applyBorder="1" applyAlignment="1" applyProtection="1">
      <alignment horizontal="left" wrapText="1"/>
    </xf>
    <xf numFmtId="49" fontId="20" fillId="0" borderId="29" xfId="6" applyNumberFormat="1" applyFont="1" applyBorder="1" applyAlignment="1" applyProtection="1">
      <alignment horizontal="center" wrapText="1"/>
    </xf>
    <xf numFmtId="49" fontId="20" fillId="0" borderId="14" xfId="6" applyNumberFormat="1" applyFont="1" applyBorder="1" applyAlignment="1" applyProtection="1">
      <alignment horizontal="center"/>
    </xf>
    <xf numFmtId="4" fontId="20" fillId="0" borderId="11" xfId="6" applyNumberFormat="1" applyFont="1" applyBorder="1" applyAlignment="1" applyProtection="1">
      <alignment horizontal="right"/>
    </xf>
    <xf numFmtId="4" fontId="20" fillId="0" borderId="14" xfId="6" applyNumberFormat="1" applyFont="1" applyBorder="1" applyAlignment="1" applyProtection="1">
      <alignment horizontal="right"/>
    </xf>
    <xf numFmtId="4" fontId="20" fillId="0" borderId="26" xfId="6" applyNumberFormat="1" applyFont="1" applyBorder="1" applyAlignment="1" applyProtection="1">
      <alignment horizontal="right"/>
    </xf>
    <xf numFmtId="166" fontId="20" fillId="0" borderId="30" xfId="6" applyNumberFormat="1" applyFont="1" applyBorder="1" applyAlignment="1" applyProtection="1">
      <alignment horizontal="left" wrapText="1"/>
    </xf>
    <xf numFmtId="0" fontId="20" fillId="0" borderId="28" xfId="6" applyFont="1" applyBorder="1" applyAlignment="1" applyProtection="1"/>
    <xf numFmtId="0" fontId="20" fillId="0" borderId="27" xfId="6" applyFont="1" applyBorder="1" applyAlignment="1" applyProtection="1"/>
    <xf numFmtId="0" fontId="20" fillId="0" borderId="27" xfId="6" applyFont="1" applyBorder="1" applyAlignment="1" applyProtection="1">
      <alignment horizontal="center"/>
    </xf>
    <xf numFmtId="0" fontId="20" fillId="0" borderId="27" xfId="6" applyFont="1" applyBorder="1" applyAlignment="1" applyProtection="1">
      <alignment horizontal="right"/>
    </xf>
    <xf numFmtId="49" fontId="20" fillId="0" borderId="26" xfId="6" applyNumberFormat="1" applyFont="1" applyBorder="1" applyAlignment="1" applyProtection="1">
      <alignment horizontal="left" wrapText="1"/>
    </xf>
    <xf numFmtId="49" fontId="20" fillId="0" borderId="25" xfId="6" applyNumberFormat="1" applyFont="1" applyBorder="1" applyAlignment="1" applyProtection="1">
      <alignment horizontal="center" wrapText="1"/>
    </xf>
    <xf numFmtId="49" fontId="20" fillId="0" borderId="24" xfId="6" applyNumberFormat="1" applyFont="1" applyBorder="1" applyAlignment="1" applyProtection="1">
      <alignment horizontal="center"/>
    </xf>
    <xf numFmtId="4" fontId="20" fillId="0" borderId="23" xfId="6" applyNumberFormat="1" applyFont="1" applyBorder="1" applyAlignment="1" applyProtection="1">
      <alignment horizontal="right"/>
    </xf>
    <xf numFmtId="4" fontId="20" fillId="0" borderId="22" xfId="6" applyNumberFormat="1" applyFont="1" applyBorder="1" applyAlignment="1" applyProtection="1">
      <alignment horizontal="right"/>
    </xf>
    <xf numFmtId="0" fontId="20" fillId="0" borderId="21" xfId="6" applyFont="1" applyBorder="1" applyAlignment="1" applyProtection="1">
      <alignment vertical="center" wrapText="1"/>
    </xf>
    <xf numFmtId="49" fontId="20" fillId="0" borderId="21" xfId="6" applyNumberFormat="1" applyFont="1" applyBorder="1" applyAlignment="1" applyProtection="1">
      <alignment horizontal="center" vertical="center" wrapText="1"/>
    </xf>
    <xf numFmtId="49" fontId="20" fillId="0" borderId="41" xfId="6" applyNumberFormat="1" applyFont="1" applyBorder="1" applyAlignment="1" applyProtection="1">
      <alignment vertical="center"/>
    </xf>
    <xf numFmtId="0" fontId="20" fillId="0" borderId="20" xfId="6" applyFont="1" applyBorder="1" applyAlignment="1" applyProtection="1">
      <alignment vertical="center" wrapText="1"/>
    </xf>
    <xf numFmtId="49" fontId="20" fillId="0" borderId="20" xfId="6" applyNumberFormat="1" applyFont="1" applyBorder="1" applyAlignment="1" applyProtection="1">
      <alignment horizontal="center" vertical="center" wrapText="1"/>
    </xf>
    <xf numFmtId="49" fontId="20" fillId="0" borderId="31" xfId="6" applyNumberFormat="1" applyFont="1" applyBorder="1" applyAlignment="1" applyProtection="1">
      <alignment vertical="center"/>
    </xf>
    <xf numFmtId="0" fontId="20" fillId="0" borderId="19" xfId="6" applyFont="1" applyBorder="1" applyAlignment="1" applyProtection="1">
      <alignment horizontal="center" vertical="center"/>
    </xf>
    <xf numFmtId="0" fontId="20" fillId="0" borderId="1" xfId="6" applyFont="1" applyBorder="1" applyAlignment="1" applyProtection="1">
      <alignment horizontal="center" vertical="center"/>
    </xf>
    <xf numFmtId="0" fontId="20" fillId="0" borderId="39" xfId="6" applyFont="1" applyBorder="1" applyAlignment="1" applyProtection="1">
      <alignment horizontal="center" vertical="center"/>
    </xf>
    <xf numFmtId="49" fontId="20" fillId="0" borderId="1" xfId="6" applyNumberFormat="1" applyFont="1" applyBorder="1" applyAlignment="1" applyProtection="1">
      <alignment horizontal="center" vertical="center"/>
    </xf>
    <xf numFmtId="49" fontId="20" fillId="0" borderId="39" xfId="6" applyNumberFormat="1" applyFont="1" applyBorder="1" applyAlignment="1" applyProtection="1">
      <alignment horizontal="center" vertical="center"/>
    </xf>
    <xf numFmtId="49" fontId="20" fillId="0" borderId="38" xfId="6" applyNumberFormat="1" applyFont="1" applyBorder="1" applyAlignment="1" applyProtection="1">
      <alignment horizontal="center" vertical="center"/>
    </xf>
    <xf numFmtId="0" fontId="21" fillId="0" borderId="14" xfId="0" applyNumberFormat="1" applyFont="1" applyBorder="1" applyAlignment="1">
      <alignment horizontal="left" wrapText="1"/>
    </xf>
    <xf numFmtId="49" fontId="21" fillId="0" borderId="16" xfId="0" applyNumberFormat="1" applyFont="1" applyBorder="1" applyAlignment="1">
      <alignment horizontal="center" wrapText="1"/>
    </xf>
    <xf numFmtId="49" fontId="21" fillId="0" borderId="17" xfId="0" applyNumberFormat="1" applyFont="1" applyBorder="1" applyAlignment="1">
      <alignment horizontal="center" wrapText="1"/>
    </xf>
    <xf numFmtId="4" fontId="21" fillId="0" borderId="17" xfId="0" applyNumberFormat="1" applyFont="1" applyBorder="1" applyAlignment="1">
      <alignment horizontal="center" wrapText="1"/>
    </xf>
    <xf numFmtId="4" fontId="21" fillId="0" borderId="17" xfId="0" applyNumberFormat="1" applyFont="1" applyBorder="1" applyAlignment="1">
      <alignment horizontal="center"/>
    </xf>
    <xf numFmtId="0" fontId="21" fillId="0" borderId="15" xfId="0" applyFont="1" applyBorder="1" applyAlignment="1">
      <alignment horizontal="left" wrapText="1"/>
    </xf>
    <xf numFmtId="49" fontId="21" fillId="0" borderId="18" xfId="0" applyNumberFormat="1" applyFont="1" applyBorder="1" applyAlignment="1">
      <alignment horizontal="center" wrapText="1"/>
    </xf>
    <xf numFmtId="49" fontId="21" fillId="0" borderId="11" xfId="0" applyNumberFormat="1" applyFont="1" applyBorder="1" applyAlignment="1">
      <alignment horizontal="center"/>
    </xf>
    <xf numFmtId="4" fontId="21" fillId="0" borderId="11" xfId="0" applyNumberFormat="1" applyFont="1" applyBorder="1" applyAlignment="1">
      <alignment horizontal="center"/>
    </xf>
    <xf numFmtId="49" fontId="21" fillId="0" borderId="18" xfId="0" applyNumberFormat="1" applyFont="1" applyBorder="1" applyAlignment="1">
      <alignment horizontal="center"/>
    </xf>
    <xf numFmtId="0" fontId="21" fillId="2" borderId="11" xfId="0" applyNumberFormat="1" applyFont="1" applyFill="1" applyBorder="1" applyAlignment="1">
      <alignment horizontal="center"/>
    </xf>
    <xf numFmtId="4" fontId="21" fillId="0" borderId="11" xfId="0" applyNumberFormat="1" applyFont="1" applyBorder="1" applyAlignment="1">
      <alignment horizontal="center" wrapText="1"/>
    </xf>
    <xf numFmtId="0" fontId="21" fillId="2" borderId="14" xfId="0" applyNumberFormat="1" applyFont="1" applyFill="1" applyBorder="1" applyAlignment="1">
      <alignment horizontal="left" wrapText="1"/>
    </xf>
    <xf numFmtId="4" fontId="21" fillId="2" borderId="11" xfId="0" applyNumberFormat="1" applyFont="1" applyFill="1" applyBorder="1" applyAlignment="1">
      <alignment horizontal="center" wrapText="1"/>
    </xf>
    <xf numFmtId="49" fontId="21" fillId="2" borderId="11" xfId="0" applyNumberFormat="1" applyFont="1" applyFill="1" applyBorder="1" applyAlignment="1">
      <alignment horizontal="center"/>
    </xf>
    <xf numFmtId="0" fontId="21" fillId="0" borderId="11" xfId="0" applyNumberFormat="1" applyFont="1" applyBorder="1" applyAlignment="1">
      <alignment horizontal="center"/>
    </xf>
    <xf numFmtId="4" fontId="21" fillId="2" borderId="11" xfId="0" applyNumberFormat="1" applyFont="1" applyFill="1" applyBorder="1" applyAlignment="1">
      <alignment horizontal="center"/>
    </xf>
    <xf numFmtId="4" fontId="21" fillId="0" borderId="11" xfId="0" applyNumberFormat="1" applyFont="1" applyBorder="1" applyAlignment="1">
      <alignment horizontal="right" wrapText="1"/>
    </xf>
    <xf numFmtId="49" fontId="21" fillId="0" borderId="19" xfId="0" applyNumberFormat="1" applyFont="1" applyBorder="1" applyAlignment="1">
      <alignment horizontal="center"/>
    </xf>
    <xf numFmtId="0" fontId="21" fillId="0" borderId="1" xfId="0" applyNumberFormat="1" applyFont="1" applyBorder="1" applyAlignment="1">
      <alignment horizontal="center"/>
    </xf>
    <xf numFmtId="4" fontId="21" fillId="0" borderId="1" xfId="0" applyNumberFormat="1" applyFont="1" applyBorder="1" applyAlignment="1">
      <alignment horizontal="right" wrapText="1"/>
    </xf>
    <xf numFmtId="4" fontId="21" fillId="2" borderId="1" xfId="0" applyNumberFormat="1" applyFont="1" applyFill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0" fontId="11" fillId="2" borderId="11" xfId="2" applyNumberFormat="1" applyFont="1" applyFill="1" applyBorder="1" applyAlignment="1">
      <alignment horizontal="left" wrapText="1"/>
    </xf>
    <xf numFmtId="165" fontId="14" fillId="2" borderId="11" xfId="2" applyNumberFormat="1" applyFont="1" applyFill="1" applyBorder="1" applyAlignment="1">
      <alignment horizontal="center" vertical="center"/>
    </xf>
    <xf numFmtId="4" fontId="10" fillId="2" borderId="11" xfId="0" applyNumberFormat="1" applyFont="1" applyFill="1" applyBorder="1" applyAlignment="1">
      <alignment horizontal="center" vertical="center"/>
    </xf>
    <xf numFmtId="49" fontId="10" fillId="0" borderId="33" xfId="0" applyNumberFormat="1" applyFont="1" applyBorder="1" applyAlignment="1" applyProtection="1">
      <alignment horizontal="left" wrapText="1"/>
    </xf>
    <xf numFmtId="49" fontId="10" fillId="0" borderId="40" xfId="0" applyNumberFormat="1" applyFont="1" applyBorder="1" applyAlignment="1" applyProtection="1">
      <alignment horizontal="center" wrapText="1"/>
    </xf>
    <xf numFmtId="49" fontId="10" fillId="0" borderId="20" xfId="0" applyNumberFormat="1" applyFont="1" applyBorder="1" applyAlignment="1" applyProtection="1">
      <alignment horizontal="center"/>
    </xf>
    <xf numFmtId="4" fontId="10" fillId="0" borderId="7" xfId="0" applyNumberFormat="1" applyFont="1" applyBorder="1" applyAlignment="1" applyProtection="1">
      <alignment horizontal="right"/>
    </xf>
    <xf numFmtId="4" fontId="10" fillId="0" borderId="7" xfId="0" applyNumberFormat="1" applyFont="1" applyBorder="1" applyAlignment="1" applyProtection="1">
      <alignment horizontal="center" vertical="center"/>
    </xf>
    <xf numFmtId="4" fontId="10" fillId="0" borderId="31" xfId="0" applyNumberFormat="1" applyFont="1" applyBorder="1" applyAlignment="1" applyProtection="1">
      <alignment horizontal="center" vertical="center"/>
    </xf>
    <xf numFmtId="4" fontId="9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2" fillId="0" borderId="0" xfId="0" applyFont="1" applyAlignment="1">
      <alignment horizontal="left" wrapText="1"/>
    </xf>
    <xf numFmtId="49" fontId="10" fillId="2" borderId="11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9" fontId="20" fillId="0" borderId="43" xfId="6" applyNumberFormat="1" applyFont="1" applyBorder="1" applyAlignment="1" applyProtection="1">
      <alignment horizontal="center" vertical="center" wrapText="1"/>
    </xf>
    <xf numFmtId="49" fontId="20" fillId="0" borderId="41" xfId="6" applyNumberFormat="1" applyFont="1" applyBorder="1" applyAlignment="1" applyProtection="1">
      <alignment horizontal="center" vertical="center" wrapText="1"/>
    </xf>
    <xf numFmtId="0" fontId="20" fillId="0" borderId="45" xfId="6" applyFont="1" applyBorder="1" applyAlignment="1" applyProtection="1">
      <alignment horizontal="center" vertical="center" wrapText="1"/>
    </xf>
    <xf numFmtId="0" fontId="20" fillId="0" borderId="21" xfId="6" applyFont="1" applyBorder="1" applyAlignment="1" applyProtection="1">
      <alignment horizontal="center" vertical="center" wrapText="1"/>
    </xf>
    <xf numFmtId="0" fontId="18" fillId="0" borderId="0" xfId="6" applyFont="1" applyBorder="1" applyAlignment="1" applyProtection="1">
      <alignment horizontal="center"/>
    </xf>
    <xf numFmtId="0" fontId="20" fillId="0" borderId="46" xfId="6" applyFont="1" applyBorder="1" applyAlignment="1" applyProtection="1">
      <alignment horizontal="center" vertical="center"/>
    </xf>
    <xf numFmtId="0" fontId="20" fillId="0" borderId="42" xfId="6" applyFont="1" applyBorder="1" applyAlignment="1" applyProtection="1">
      <alignment horizontal="center" vertical="center"/>
    </xf>
    <xf numFmtId="0" fontId="20" fillId="0" borderId="40" xfId="6" applyFont="1" applyBorder="1" applyAlignment="1" applyProtection="1">
      <alignment horizontal="center" vertical="center"/>
    </xf>
    <xf numFmtId="0" fontId="20" fillId="0" borderId="44" xfId="6" applyFont="1" applyBorder="1" applyAlignment="1" applyProtection="1">
      <alignment horizontal="center" vertical="center" wrapText="1"/>
    </xf>
    <xf numFmtId="0" fontId="20" fillId="0" borderId="2" xfId="6" applyFont="1" applyBorder="1" applyAlignment="1" applyProtection="1">
      <alignment horizontal="center" vertical="center" wrapText="1"/>
    </xf>
    <xf numFmtId="0" fontId="20" fillId="0" borderId="7" xfId="6" applyFont="1" applyBorder="1" applyAlignment="1" applyProtection="1">
      <alignment horizontal="center" vertical="center" wrapText="1"/>
    </xf>
    <xf numFmtId="49" fontId="20" fillId="0" borderId="44" xfId="6" applyNumberFormat="1" applyFont="1" applyBorder="1" applyAlignment="1" applyProtection="1">
      <alignment horizontal="center" vertical="center" wrapText="1"/>
    </xf>
    <xf numFmtId="49" fontId="20" fillId="0" borderId="2" xfId="6" applyNumberFormat="1" applyFont="1" applyBorder="1" applyAlignment="1" applyProtection="1">
      <alignment horizontal="center" vertical="center" wrapText="1"/>
    </xf>
    <xf numFmtId="49" fontId="20" fillId="0" borderId="7" xfId="6" applyNumberFormat="1" applyFont="1" applyBorder="1" applyAlignment="1" applyProtection="1">
      <alignment horizontal="center" vertical="center" wrapText="1"/>
    </xf>
    <xf numFmtId="49" fontId="20" fillId="0" borderId="44" xfId="6" applyNumberFormat="1" applyFont="1" applyBorder="1" applyAlignment="1" applyProtection="1">
      <alignment horizontal="center" vertical="center"/>
    </xf>
    <xf numFmtId="49" fontId="20" fillId="0" borderId="2" xfId="6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showGridLines="0" tabSelected="1" topLeftCell="A48" zoomScaleSheetLayoutView="100" workbookViewId="0">
      <selection activeCell="J85" sqref="J85"/>
    </sheetView>
  </sheetViews>
  <sheetFormatPr defaultRowHeight="11.25" x14ac:dyDescent="0.2"/>
  <cols>
    <col min="1" max="1" width="30.140625" style="2" customWidth="1"/>
    <col min="2" max="2" width="4.140625" style="2" customWidth="1"/>
    <col min="3" max="3" width="27.28515625" style="2" customWidth="1"/>
    <col min="4" max="4" width="14.42578125" style="6" customWidth="1"/>
    <col min="5" max="5" width="14.7109375" style="6" customWidth="1"/>
    <col min="6" max="6" width="13.85546875" style="22" customWidth="1"/>
    <col min="7" max="7" width="10.85546875" style="22" bestFit="1" customWidth="1"/>
    <col min="8" max="16384" width="9.140625" style="22"/>
  </cols>
  <sheetData>
    <row r="1" spans="1:6" ht="10.5" customHeight="1" x14ac:dyDescent="0.2">
      <c r="D1" s="22"/>
    </row>
    <row r="2" spans="1:6" ht="17.25" customHeight="1" thickBot="1" x14ac:dyDescent="0.25">
      <c r="A2" s="23" t="s">
        <v>108</v>
      </c>
      <c r="B2" s="23"/>
      <c r="C2" s="23"/>
      <c r="D2" s="23"/>
      <c r="E2" s="23"/>
      <c r="F2" s="1" t="s">
        <v>3</v>
      </c>
    </row>
    <row r="3" spans="1:6" ht="14.1" customHeight="1" x14ac:dyDescent="0.2">
      <c r="D3" s="174" t="s">
        <v>109</v>
      </c>
      <c r="E3" s="175"/>
      <c r="F3" s="3" t="s">
        <v>14</v>
      </c>
    </row>
    <row r="4" spans="1:6" ht="12.75" customHeight="1" x14ac:dyDescent="0.2">
      <c r="A4" s="4" t="s">
        <v>254</v>
      </c>
      <c r="B4" s="4"/>
      <c r="C4" s="4"/>
      <c r="D4" s="4"/>
      <c r="E4" s="52" t="s">
        <v>111</v>
      </c>
      <c r="F4" s="5" t="s">
        <v>255</v>
      </c>
    </row>
    <row r="5" spans="1:6" ht="15.75" customHeight="1" x14ac:dyDescent="0.2">
      <c r="A5" s="44" t="s">
        <v>29</v>
      </c>
      <c r="B5" s="44"/>
      <c r="C5" s="44"/>
      <c r="D5" s="45"/>
      <c r="E5" s="32" t="s">
        <v>112</v>
      </c>
      <c r="F5" s="7" t="s">
        <v>63</v>
      </c>
    </row>
    <row r="6" spans="1:6" ht="12" customHeight="1" x14ac:dyDescent="0.2">
      <c r="A6" s="44" t="s">
        <v>113</v>
      </c>
      <c r="B6" s="44"/>
      <c r="C6" s="44"/>
      <c r="D6" s="45"/>
      <c r="E6" s="32" t="s">
        <v>114</v>
      </c>
      <c r="F6" s="5" t="s">
        <v>64</v>
      </c>
    </row>
    <row r="7" spans="1:6" ht="26.25" customHeight="1" x14ac:dyDescent="0.2">
      <c r="A7" s="176" t="s">
        <v>115</v>
      </c>
      <c r="B7" s="176"/>
      <c r="C7" s="176"/>
      <c r="D7" s="176"/>
      <c r="E7" s="32" t="s">
        <v>123</v>
      </c>
      <c r="F7" s="5" t="s">
        <v>119</v>
      </c>
    </row>
    <row r="8" spans="1:6" ht="14.1" customHeight="1" x14ac:dyDescent="0.2">
      <c r="A8" s="46" t="s">
        <v>132</v>
      </c>
      <c r="B8" s="44"/>
      <c r="C8" s="44"/>
      <c r="D8" s="45"/>
      <c r="E8" s="32"/>
      <c r="F8" s="8"/>
    </row>
    <row r="9" spans="1:6" ht="14.1" customHeight="1" thickBot="1" x14ac:dyDescent="0.25">
      <c r="A9" s="44" t="s">
        <v>85</v>
      </c>
      <c r="B9" s="44"/>
      <c r="C9" s="44"/>
      <c r="D9" s="45"/>
      <c r="E9" s="32" t="s">
        <v>141</v>
      </c>
      <c r="F9" s="9" t="s">
        <v>0</v>
      </c>
    </row>
    <row r="10" spans="1:6" ht="13.5" customHeight="1" x14ac:dyDescent="0.25">
      <c r="B10" s="24"/>
      <c r="C10" s="30" t="s">
        <v>19</v>
      </c>
      <c r="E10" s="32"/>
      <c r="F10" s="10"/>
    </row>
    <row r="11" spans="1:6" ht="5.25" customHeight="1" x14ac:dyDescent="0.2">
      <c r="A11" s="25"/>
      <c r="B11" s="25"/>
      <c r="C11" s="26"/>
      <c r="D11" s="27"/>
      <c r="E11" s="27"/>
      <c r="F11" s="28"/>
    </row>
    <row r="12" spans="1:6" ht="13.5" customHeight="1" x14ac:dyDescent="0.2">
      <c r="A12" s="53"/>
      <c r="B12" s="54" t="s">
        <v>7</v>
      </c>
      <c r="C12" s="55" t="s">
        <v>28</v>
      </c>
      <c r="D12" s="56" t="s">
        <v>21</v>
      </c>
      <c r="E12" s="55"/>
      <c r="F12" s="54" t="s">
        <v>15</v>
      </c>
    </row>
    <row r="13" spans="1:6" ht="9.9499999999999993" customHeight="1" x14ac:dyDescent="0.2">
      <c r="A13" s="57" t="s">
        <v>4</v>
      </c>
      <c r="B13" s="58" t="s">
        <v>8</v>
      </c>
      <c r="C13" s="57" t="s">
        <v>25</v>
      </c>
      <c r="D13" s="59" t="s">
        <v>22</v>
      </c>
      <c r="E13" s="59" t="s">
        <v>16</v>
      </c>
      <c r="F13" s="59" t="s">
        <v>2</v>
      </c>
    </row>
    <row r="14" spans="1:6" ht="14.25" customHeight="1" x14ac:dyDescent="0.2">
      <c r="A14" s="60"/>
      <c r="B14" s="58" t="s">
        <v>9</v>
      </c>
      <c r="C14" s="57" t="s">
        <v>26</v>
      </c>
      <c r="D14" s="59" t="s">
        <v>2</v>
      </c>
      <c r="E14" s="59"/>
      <c r="F14" s="59"/>
    </row>
    <row r="15" spans="1:6" ht="13.5" customHeight="1" x14ac:dyDescent="0.2">
      <c r="A15" s="61">
        <v>1</v>
      </c>
      <c r="B15" s="61">
        <v>2</v>
      </c>
      <c r="C15" s="61">
        <v>3</v>
      </c>
      <c r="D15" s="62" t="s">
        <v>1</v>
      </c>
      <c r="E15" s="62" t="s">
        <v>17</v>
      </c>
      <c r="F15" s="62" t="s">
        <v>18</v>
      </c>
    </row>
    <row r="16" spans="1:6" ht="12.75" customHeight="1" x14ac:dyDescent="0.25">
      <c r="A16" s="77" t="s">
        <v>30</v>
      </c>
      <c r="B16" s="177" t="s">
        <v>72</v>
      </c>
      <c r="C16" s="178" t="s">
        <v>20</v>
      </c>
      <c r="D16" s="179">
        <f>D18+D81</f>
        <v>11615500</v>
      </c>
      <c r="E16" s="179">
        <f>E18+E81+E77</f>
        <v>12526573.939999999</v>
      </c>
      <c r="F16" s="173">
        <f>D16-E16</f>
        <v>-911073.93999999948</v>
      </c>
    </row>
    <row r="17" spans="1:7" ht="15.75" customHeight="1" x14ac:dyDescent="0.25">
      <c r="A17" s="78" t="s">
        <v>5</v>
      </c>
      <c r="B17" s="177"/>
      <c r="C17" s="178"/>
      <c r="D17" s="179"/>
      <c r="E17" s="179"/>
      <c r="F17" s="173"/>
    </row>
    <row r="18" spans="1:7" ht="36.75" customHeight="1" x14ac:dyDescent="0.2">
      <c r="A18" s="79" t="s">
        <v>31</v>
      </c>
      <c r="B18" s="74" t="s">
        <v>72</v>
      </c>
      <c r="C18" s="75" t="s">
        <v>86</v>
      </c>
      <c r="D18" s="65">
        <f>D19+D31+D42++D70+D45+D54+D58</f>
        <v>8838500</v>
      </c>
      <c r="E18" s="65">
        <f>E19+E31+E42++E70+E45+E28+E51+E54+E61+E66</f>
        <v>9807063.629999999</v>
      </c>
      <c r="F18" s="34">
        <f>D18-E18</f>
        <v>-968563.62999999896</v>
      </c>
    </row>
    <row r="19" spans="1:7" ht="40.5" customHeight="1" x14ac:dyDescent="0.2">
      <c r="A19" s="79" t="s">
        <v>32</v>
      </c>
      <c r="B19" s="74" t="s">
        <v>72</v>
      </c>
      <c r="C19" s="75" t="s">
        <v>87</v>
      </c>
      <c r="D19" s="65">
        <f>D20</f>
        <v>1835400</v>
      </c>
      <c r="E19" s="65">
        <f>E20</f>
        <v>1887199.67</v>
      </c>
      <c r="F19" s="34">
        <f t="shared" ref="F19:F44" si="0">D19-E19</f>
        <v>-51799.669999999925</v>
      </c>
    </row>
    <row r="20" spans="1:7" ht="36" customHeight="1" x14ac:dyDescent="0.25">
      <c r="A20" s="80" t="s">
        <v>33</v>
      </c>
      <c r="B20" s="63" t="s">
        <v>72</v>
      </c>
      <c r="C20" s="64" t="s">
        <v>88</v>
      </c>
      <c r="D20" s="66">
        <f>D21</f>
        <v>1835400</v>
      </c>
      <c r="E20" s="66">
        <f>E21+E24+E23+E22</f>
        <v>1887199.67</v>
      </c>
      <c r="F20" s="33">
        <f t="shared" si="0"/>
        <v>-51799.669999999925</v>
      </c>
      <c r="G20" s="50"/>
    </row>
    <row r="21" spans="1:7" ht="159" customHeight="1" x14ac:dyDescent="0.25">
      <c r="A21" s="80" t="s">
        <v>512</v>
      </c>
      <c r="B21" s="63" t="s">
        <v>72</v>
      </c>
      <c r="C21" s="87" t="s">
        <v>89</v>
      </c>
      <c r="D21" s="66">
        <v>1835400</v>
      </c>
      <c r="E21" s="67">
        <v>1875012.79</v>
      </c>
      <c r="F21" s="33">
        <f t="shared" si="0"/>
        <v>-39612.790000000037</v>
      </c>
    </row>
    <row r="22" spans="1:7" ht="232.5" customHeight="1" x14ac:dyDescent="0.25">
      <c r="A22" s="80" t="s">
        <v>513</v>
      </c>
      <c r="B22" s="63" t="s">
        <v>72</v>
      </c>
      <c r="C22" s="87" t="s">
        <v>253</v>
      </c>
      <c r="D22" s="82">
        <v>0</v>
      </c>
      <c r="E22" s="67">
        <v>1333.96</v>
      </c>
      <c r="F22" s="93">
        <v>0</v>
      </c>
    </row>
    <row r="23" spans="1:7" ht="92.25" customHeight="1" x14ac:dyDescent="0.25">
      <c r="A23" s="88" t="s">
        <v>84</v>
      </c>
      <c r="B23" s="89" t="s">
        <v>72</v>
      </c>
      <c r="C23" s="87" t="s">
        <v>90</v>
      </c>
      <c r="D23" s="90">
        <v>0</v>
      </c>
      <c r="E23" s="91">
        <v>10852.92</v>
      </c>
      <c r="F23" s="92" t="s">
        <v>51</v>
      </c>
    </row>
    <row r="24" spans="1:7" ht="93.75" hidden="1" customHeight="1" x14ac:dyDescent="0.25">
      <c r="A24" s="80" t="s">
        <v>84</v>
      </c>
      <c r="B24" s="63" t="s">
        <v>72</v>
      </c>
      <c r="C24" s="64" t="s">
        <v>90</v>
      </c>
      <c r="D24" s="82">
        <v>0</v>
      </c>
      <c r="E24" s="67"/>
      <c r="F24" s="33" t="s">
        <v>51</v>
      </c>
    </row>
    <row r="25" spans="1:7" ht="36.75" hidden="1" customHeight="1" x14ac:dyDescent="0.25">
      <c r="A25" s="81"/>
      <c r="B25" s="68" t="s">
        <v>72</v>
      </c>
      <c r="C25" s="69"/>
      <c r="D25" s="70"/>
      <c r="E25" s="71"/>
      <c r="F25" s="72">
        <f t="shared" si="0"/>
        <v>0</v>
      </c>
    </row>
    <row r="26" spans="1:7" s="31" customFormat="1" ht="32.25" hidden="1" customHeight="1" x14ac:dyDescent="0.2">
      <c r="A26" s="79" t="s">
        <v>173</v>
      </c>
      <c r="B26" s="74" t="s">
        <v>72</v>
      </c>
      <c r="C26" s="75" t="s">
        <v>174</v>
      </c>
      <c r="D26" s="83">
        <f>D27</f>
        <v>0</v>
      </c>
      <c r="E26" s="76">
        <f>E27</f>
        <v>0</v>
      </c>
      <c r="F26" s="34" t="s">
        <v>51</v>
      </c>
    </row>
    <row r="27" spans="1:7" s="31" customFormat="1" ht="25.5" hidden="1" customHeight="1" x14ac:dyDescent="0.25">
      <c r="A27" s="80" t="s">
        <v>168</v>
      </c>
      <c r="B27" s="63" t="s">
        <v>72</v>
      </c>
      <c r="C27" s="64" t="s">
        <v>175</v>
      </c>
      <c r="D27" s="82">
        <f t="shared" ref="D27:E29" si="1">D28</f>
        <v>0</v>
      </c>
      <c r="E27" s="66">
        <f t="shared" si="1"/>
        <v>0</v>
      </c>
      <c r="F27" s="33" t="s">
        <v>51</v>
      </c>
    </row>
    <row r="28" spans="1:7" s="31" customFormat="1" ht="35.25" hidden="1" customHeight="1" x14ac:dyDescent="0.25">
      <c r="A28" s="80" t="s">
        <v>75</v>
      </c>
      <c r="B28" s="63" t="s">
        <v>72</v>
      </c>
      <c r="C28" s="64" t="s">
        <v>151</v>
      </c>
      <c r="D28" s="82">
        <f t="shared" si="1"/>
        <v>0</v>
      </c>
      <c r="E28" s="66">
        <f t="shared" si="1"/>
        <v>0</v>
      </c>
      <c r="F28" s="33" t="s">
        <v>51</v>
      </c>
    </row>
    <row r="29" spans="1:7" s="31" customFormat="1" ht="45" hidden="1" customHeight="1" x14ac:dyDescent="0.25">
      <c r="A29" s="80" t="s">
        <v>75</v>
      </c>
      <c r="B29" s="63" t="s">
        <v>72</v>
      </c>
      <c r="C29" s="64" t="s">
        <v>91</v>
      </c>
      <c r="D29" s="82">
        <f t="shared" si="1"/>
        <v>0</v>
      </c>
      <c r="E29" s="66">
        <f t="shared" si="1"/>
        <v>0</v>
      </c>
      <c r="F29" s="33" t="s">
        <v>51</v>
      </c>
    </row>
    <row r="30" spans="1:7" s="31" customFormat="1" ht="39.75" hidden="1" customHeight="1" x14ac:dyDescent="0.25">
      <c r="A30" s="80" t="s">
        <v>75</v>
      </c>
      <c r="B30" s="63" t="s">
        <v>72</v>
      </c>
      <c r="C30" s="64" t="s">
        <v>150</v>
      </c>
      <c r="D30" s="82">
        <v>0</v>
      </c>
      <c r="E30" s="67"/>
      <c r="F30" s="33" t="s">
        <v>51</v>
      </c>
    </row>
    <row r="31" spans="1:7" ht="38.25" customHeight="1" x14ac:dyDescent="0.2">
      <c r="A31" s="79" t="s">
        <v>34</v>
      </c>
      <c r="B31" s="74" t="s">
        <v>72</v>
      </c>
      <c r="C31" s="75" t="s">
        <v>92</v>
      </c>
      <c r="D31" s="65">
        <f>D32+D37+D34</f>
        <v>6958800</v>
      </c>
      <c r="E31" s="65">
        <f>E32+E37+E34</f>
        <v>7874232.8599999994</v>
      </c>
      <c r="F31" s="34">
        <f t="shared" si="0"/>
        <v>-915432.8599999994</v>
      </c>
    </row>
    <row r="32" spans="1:7" ht="33" customHeight="1" x14ac:dyDescent="0.25">
      <c r="A32" s="80" t="s">
        <v>35</v>
      </c>
      <c r="B32" s="63" t="s">
        <v>72</v>
      </c>
      <c r="C32" s="64" t="s">
        <v>93</v>
      </c>
      <c r="D32" s="66">
        <f>D33</f>
        <v>398500</v>
      </c>
      <c r="E32" s="66">
        <f>E33</f>
        <v>207607.41</v>
      </c>
      <c r="F32" s="33">
        <f t="shared" si="0"/>
        <v>190892.59</v>
      </c>
    </row>
    <row r="33" spans="1:6" ht="99" customHeight="1" x14ac:dyDescent="0.25">
      <c r="A33" s="80" t="s">
        <v>142</v>
      </c>
      <c r="B33" s="63" t="s">
        <v>72</v>
      </c>
      <c r="C33" s="64" t="s">
        <v>94</v>
      </c>
      <c r="D33" s="66">
        <v>398500</v>
      </c>
      <c r="E33" s="67">
        <v>207607.41</v>
      </c>
      <c r="F33" s="33">
        <f t="shared" si="0"/>
        <v>190892.59</v>
      </c>
    </row>
    <row r="34" spans="1:6" ht="12" hidden="1" customHeight="1" x14ac:dyDescent="0.25">
      <c r="A34" s="81"/>
      <c r="B34" s="68" t="s">
        <v>72</v>
      </c>
      <c r="C34" s="69"/>
      <c r="D34" s="70"/>
      <c r="E34" s="70"/>
      <c r="F34" s="72"/>
    </row>
    <row r="35" spans="1:6" ht="12" hidden="1" customHeight="1" x14ac:dyDescent="0.25">
      <c r="A35" s="81"/>
      <c r="B35" s="68" t="s">
        <v>72</v>
      </c>
      <c r="C35" s="69"/>
      <c r="D35" s="70"/>
      <c r="E35" s="71"/>
      <c r="F35" s="72"/>
    </row>
    <row r="36" spans="1:6" ht="8.25" hidden="1" customHeight="1" x14ac:dyDescent="0.25">
      <c r="A36" s="81"/>
      <c r="B36" s="68" t="s">
        <v>72</v>
      </c>
      <c r="C36" s="69"/>
      <c r="D36" s="70"/>
      <c r="E36" s="71"/>
      <c r="F36" s="72"/>
    </row>
    <row r="37" spans="1:6" ht="18.75" customHeight="1" x14ac:dyDescent="0.25">
      <c r="A37" s="80" t="s">
        <v>36</v>
      </c>
      <c r="B37" s="63" t="s">
        <v>72</v>
      </c>
      <c r="C37" s="64" t="s">
        <v>95</v>
      </c>
      <c r="D37" s="66">
        <f>D38+D40</f>
        <v>6560300</v>
      </c>
      <c r="E37" s="66">
        <f>E38+E40</f>
        <v>7666625.4499999993</v>
      </c>
      <c r="F37" s="33">
        <f t="shared" si="0"/>
        <v>-1106325.4499999993</v>
      </c>
    </row>
    <row r="38" spans="1:6" ht="25.5" customHeight="1" x14ac:dyDescent="0.25">
      <c r="A38" s="80" t="s">
        <v>125</v>
      </c>
      <c r="B38" s="63" t="s">
        <v>72</v>
      </c>
      <c r="C38" s="64" t="s">
        <v>133</v>
      </c>
      <c r="D38" s="66">
        <f>D39</f>
        <v>3194100</v>
      </c>
      <c r="E38" s="66">
        <f>E39</f>
        <v>4458864.68</v>
      </c>
      <c r="F38" s="33">
        <f t="shared" si="0"/>
        <v>-1264764.6799999997</v>
      </c>
    </row>
    <row r="39" spans="1:6" ht="69.75" customHeight="1" x14ac:dyDescent="0.25">
      <c r="A39" s="80" t="s">
        <v>127</v>
      </c>
      <c r="B39" s="63" t="s">
        <v>72</v>
      </c>
      <c r="C39" s="64" t="s">
        <v>126</v>
      </c>
      <c r="D39" s="66">
        <v>3194100</v>
      </c>
      <c r="E39" s="67">
        <v>4458864.68</v>
      </c>
      <c r="F39" s="33">
        <f t="shared" si="0"/>
        <v>-1264764.6799999997</v>
      </c>
    </row>
    <row r="40" spans="1:6" ht="36.75" customHeight="1" x14ac:dyDescent="0.25">
      <c r="A40" s="80" t="s">
        <v>128</v>
      </c>
      <c r="B40" s="63" t="s">
        <v>72</v>
      </c>
      <c r="C40" s="64" t="s">
        <v>129</v>
      </c>
      <c r="D40" s="66">
        <f>D41</f>
        <v>3366200</v>
      </c>
      <c r="E40" s="66">
        <f>E41</f>
        <v>3207760.77</v>
      </c>
      <c r="F40" s="33">
        <f t="shared" si="0"/>
        <v>158439.22999999998</v>
      </c>
    </row>
    <row r="41" spans="1:6" ht="72" customHeight="1" x14ac:dyDescent="0.25">
      <c r="A41" s="80" t="s">
        <v>131</v>
      </c>
      <c r="B41" s="63" t="s">
        <v>72</v>
      </c>
      <c r="C41" s="64" t="s">
        <v>130</v>
      </c>
      <c r="D41" s="66">
        <v>3366200</v>
      </c>
      <c r="E41" s="67">
        <v>3207760.77</v>
      </c>
      <c r="F41" s="33">
        <f t="shared" si="0"/>
        <v>158439.22999999998</v>
      </c>
    </row>
    <row r="42" spans="1:6" ht="15" hidden="1" customHeight="1" x14ac:dyDescent="0.25">
      <c r="A42" s="80" t="s">
        <v>38</v>
      </c>
      <c r="B42" s="63" t="s">
        <v>72</v>
      </c>
      <c r="C42" s="64" t="s">
        <v>96</v>
      </c>
      <c r="D42" s="66">
        <f>D43</f>
        <v>0</v>
      </c>
      <c r="E42" s="66">
        <f>E43</f>
        <v>0</v>
      </c>
      <c r="F42" s="33">
        <f t="shared" si="0"/>
        <v>0</v>
      </c>
    </row>
    <row r="43" spans="1:6" ht="66" hidden="1" customHeight="1" x14ac:dyDescent="0.25">
      <c r="A43" s="80" t="s">
        <v>39</v>
      </c>
      <c r="B43" s="63" t="s">
        <v>72</v>
      </c>
      <c r="C43" s="64" t="s">
        <v>97</v>
      </c>
      <c r="D43" s="66">
        <f>D44</f>
        <v>0</v>
      </c>
      <c r="E43" s="66">
        <f>E44</f>
        <v>0</v>
      </c>
      <c r="F43" s="33">
        <f t="shared" si="0"/>
        <v>0</v>
      </c>
    </row>
    <row r="44" spans="1:6" ht="113.25" hidden="1" customHeight="1" x14ac:dyDescent="0.25">
      <c r="A44" s="80" t="s">
        <v>40</v>
      </c>
      <c r="B44" s="63" t="s">
        <v>72</v>
      </c>
      <c r="C44" s="64" t="s">
        <v>98</v>
      </c>
      <c r="D44" s="66">
        <v>0</v>
      </c>
      <c r="E44" s="67"/>
      <c r="F44" s="33">
        <f t="shared" si="0"/>
        <v>0</v>
      </c>
    </row>
    <row r="45" spans="1:6" ht="120" customHeight="1" x14ac:dyDescent="0.2">
      <c r="A45" s="79" t="s">
        <v>46</v>
      </c>
      <c r="B45" s="74" t="s">
        <v>72</v>
      </c>
      <c r="C45" s="75" t="s">
        <v>99</v>
      </c>
      <c r="D45" s="65">
        <f>SUM(D46)</f>
        <v>12200</v>
      </c>
      <c r="E45" s="65">
        <f>SUM(E46)</f>
        <v>12213.6</v>
      </c>
      <c r="F45" s="34">
        <f>D45-E45</f>
        <v>-13.600000000000364</v>
      </c>
    </row>
    <row r="46" spans="1:6" ht="189" customHeight="1" x14ac:dyDescent="0.25">
      <c r="A46" s="80" t="s">
        <v>37</v>
      </c>
      <c r="B46" s="63" t="s">
        <v>72</v>
      </c>
      <c r="C46" s="64" t="s">
        <v>100</v>
      </c>
      <c r="D46" s="66">
        <f>SUM(D47)</f>
        <v>12200</v>
      </c>
      <c r="E46" s="66">
        <f>E47</f>
        <v>12213.6</v>
      </c>
      <c r="F46" s="33">
        <f>D46-E46</f>
        <v>-13.600000000000364</v>
      </c>
    </row>
    <row r="47" spans="1:6" ht="95.25" customHeight="1" x14ac:dyDescent="0.25">
      <c r="A47" s="80" t="s">
        <v>233</v>
      </c>
      <c r="B47" s="63" t="s">
        <v>72</v>
      </c>
      <c r="C47" s="64" t="s">
        <v>138</v>
      </c>
      <c r="D47" s="66">
        <f>SUM(D48)</f>
        <v>12200</v>
      </c>
      <c r="E47" s="67">
        <f>E48</f>
        <v>12213.6</v>
      </c>
      <c r="F47" s="33">
        <f>D47-E47</f>
        <v>-13.600000000000364</v>
      </c>
    </row>
    <row r="48" spans="1:6" ht="86.25" customHeight="1" x14ac:dyDescent="0.25">
      <c r="A48" s="80" t="s">
        <v>140</v>
      </c>
      <c r="B48" s="63" t="s">
        <v>72</v>
      </c>
      <c r="C48" s="64" t="s">
        <v>139</v>
      </c>
      <c r="D48" s="66">
        <v>12200</v>
      </c>
      <c r="E48" s="67">
        <v>12213.6</v>
      </c>
      <c r="F48" s="33">
        <f>D48-E48</f>
        <v>-13.600000000000364</v>
      </c>
    </row>
    <row r="49" spans="1:6" ht="45.75" hidden="1" customHeight="1" x14ac:dyDescent="0.25">
      <c r="A49" s="80" t="s">
        <v>172</v>
      </c>
      <c r="B49" s="63" t="s">
        <v>72</v>
      </c>
      <c r="C49" s="64" t="s">
        <v>171</v>
      </c>
      <c r="D49" s="66">
        <f>D50</f>
        <v>0</v>
      </c>
      <c r="E49" s="67">
        <f>E50</f>
        <v>0</v>
      </c>
      <c r="F49" s="33">
        <f>F50</f>
        <v>0</v>
      </c>
    </row>
    <row r="50" spans="1:6" ht="45" hidden="1" customHeight="1" x14ac:dyDescent="0.25">
      <c r="A50" s="80" t="s">
        <v>165</v>
      </c>
      <c r="B50" s="63" t="s">
        <v>72</v>
      </c>
      <c r="C50" s="64" t="s">
        <v>166</v>
      </c>
      <c r="D50" s="66">
        <f t="shared" ref="D50:E52" si="2">D51</f>
        <v>0</v>
      </c>
      <c r="E50" s="67">
        <f t="shared" si="2"/>
        <v>0</v>
      </c>
      <c r="F50" s="33">
        <f>D50-E50</f>
        <v>0</v>
      </c>
    </row>
    <row r="51" spans="1:6" ht="30.75" hidden="1" customHeight="1" x14ac:dyDescent="0.25">
      <c r="A51" s="80" t="s">
        <v>158</v>
      </c>
      <c r="B51" s="63" t="s">
        <v>72</v>
      </c>
      <c r="C51" s="64" t="s">
        <v>152</v>
      </c>
      <c r="D51" s="66">
        <f t="shared" si="2"/>
        <v>0</v>
      </c>
      <c r="E51" s="67">
        <f t="shared" si="2"/>
        <v>0</v>
      </c>
      <c r="F51" s="33">
        <f>D51-E51</f>
        <v>0</v>
      </c>
    </row>
    <row r="52" spans="1:6" ht="25.5" hidden="1" customHeight="1" x14ac:dyDescent="0.25">
      <c r="A52" s="80" t="s">
        <v>159</v>
      </c>
      <c r="B52" s="63" t="s">
        <v>72</v>
      </c>
      <c r="C52" s="64" t="s">
        <v>153</v>
      </c>
      <c r="D52" s="66">
        <f t="shared" si="2"/>
        <v>0</v>
      </c>
      <c r="E52" s="67">
        <f t="shared" si="2"/>
        <v>0</v>
      </c>
      <c r="F52" s="33">
        <f t="shared" ref="F52:F53" si="3">D52-E52</f>
        <v>0</v>
      </c>
    </row>
    <row r="53" spans="1:6" ht="34.5" hidden="1" customHeight="1" x14ac:dyDescent="0.25">
      <c r="A53" s="80" t="s">
        <v>160</v>
      </c>
      <c r="B53" s="63" t="s">
        <v>72</v>
      </c>
      <c r="C53" s="64" t="s">
        <v>156</v>
      </c>
      <c r="D53" s="66">
        <v>0</v>
      </c>
      <c r="E53" s="67">
        <v>0</v>
      </c>
      <c r="F53" s="33">
        <f t="shared" si="3"/>
        <v>0</v>
      </c>
    </row>
    <row r="54" spans="1:6" ht="27.75" hidden="1" customHeight="1" x14ac:dyDescent="0.25">
      <c r="A54" s="80" t="s">
        <v>198</v>
      </c>
      <c r="B54" s="63" t="s">
        <v>72</v>
      </c>
      <c r="C54" s="64" t="s">
        <v>199</v>
      </c>
      <c r="D54" s="66">
        <f t="shared" ref="D54:E56" si="4">D55</f>
        <v>0</v>
      </c>
      <c r="E54" s="66">
        <f t="shared" si="4"/>
        <v>0</v>
      </c>
      <c r="F54" s="33">
        <f>F55</f>
        <v>0</v>
      </c>
    </row>
    <row r="55" spans="1:6" ht="105" hidden="1" customHeight="1" x14ac:dyDescent="0.25">
      <c r="A55" s="80" t="s">
        <v>201</v>
      </c>
      <c r="B55" s="63" t="s">
        <v>72</v>
      </c>
      <c r="C55" s="64" t="s">
        <v>200</v>
      </c>
      <c r="D55" s="66">
        <f t="shared" si="4"/>
        <v>0</v>
      </c>
      <c r="E55" s="66">
        <f t="shared" si="4"/>
        <v>0</v>
      </c>
      <c r="F55" s="33">
        <f>F56</f>
        <v>0</v>
      </c>
    </row>
    <row r="56" spans="1:6" ht="115.5" hidden="1" customHeight="1" x14ac:dyDescent="0.25">
      <c r="A56" s="80" t="s">
        <v>203</v>
      </c>
      <c r="B56" s="63" t="s">
        <v>72</v>
      </c>
      <c r="C56" s="64" t="s">
        <v>202</v>
      </c>
      <c r="D56" s="66">
        <f>D57</f>
        <v>0</v>
      </c>
      <c r="E56" s="66">
        <f t="shared" si="4"/>
        <v>0</v>
      </c>
      <c r="F56" s="33">
        <f>D56-E56</f>
        <v>0</v>
      </c>
    </row>
    <row r="57" spans="1:6" ht="24.75" hidden="1" customHeight="1" x14ac:dyDescent="0.25">
      <c r="A57" s="80" t="s">
        <v>205</v>
      </c>
      <c r="B57" s="63" t="s">
        <v>72</v>
      </c>
      <c r="C57" s="64" t="s">
        <v>204</v>
      </c>
      <c r="D57" s="66"/>
      <c r="E57" s="67"/>
      <c r="F57" s="33">
        <f>D57-E57</f>
        <v>0</v>
      </c>
    </row>
    <row r="58" spans="1:6" ht="66.75" hidden="1" customHeight="1" x14ac:dyDescent="0.2">
      <c r="A58" s="79" t="s">
        <v>232</v>
      </c>
      <c r="B58" s="74" t="s">
        <v>72</v>
      </c>
      <c r="C58" s="75" t="s">
        <v>171</v>
      </c>
      <c r="D58" s="83">
        <f t="shared" ref="D58:E60" si="5">D59</f>
        <v>0</v>
      </c>
      <c r="E58" s="76">
        <f t="shared" si="5"/>
        <v>0</v>
      </c>
      <c r="F58" s="34" t="s">
        <v>51</v>
      </c>
    </row>
    <row r="59" spans="1:6" ht="39.75" hidden="1" customHeight="1" x14ac:dyDescent="0.25">
      <c r="A59" s="80" t="s">
        <v>218</v>
      </c>
      <c r="B59" s="63" t="s">
        <v>72</v>
      </c>
      <c r="C59" s="64" t="s">
        <v>152</v>
      </c>
      <c r="D59" s="82">
        <f t="shared" si="5"/>
        <v>0</v>
      </c>
      <c r="E59" s="67">
        <f t="shared" si="5"/>
        <v>0</v>
      </c>
      <c r="F59" s="33" t="s">
        <v>51</v>
      </c>
    </row>
    <row r="60" spans="1:6" ht="40.5" hidden="1" customHeight="1" x14ac:dyDescent="0.25">
      <c r="A60" s="80" t="s">
        <v>219</v>
      </c>
      <c r="B60" s="63" t="s">
        <v>72</v>
      </c>
      <c r="C60" s="64" t="s">
        <v>217</v>
      </c>
      <c r="D60" s="82">
        <f t="shared" si="5"/>
        <v>0</v>
      </c>
      <c r="E60" s="67">
        <f t="shared" si="5"/>
        <v>0</v>
      </c>
      <c r="F60" s="33" t="s">
        <v>51</v>
      </c>
    </row>
    <row r="61" spans="1:6" ht="42" hidden="1" customHeight="1" x14ac:dyDescent="0.25">
      <c r="A61" s="80" t="s">
        <v>220</v>
      </c>
      <c r="B61" s="63" t="s">
        <v>72</v>
      </c>
      <c r="C61" s="64" t="s">
        <v>156</v>
      </c>
      <c r="D61" s="82">
        <v>0</v>
      </c>
      <c r="E61" s="67"/>
      <c r="F61" s="33" t="s">
        <v>51</v>
      </c>
    </row>
    <row r="62" spans="1:6" ht="63.75" customHeight="1" x14ac:dyDescent="0.25">
      <c r="A62" s="164" t="s">
        <v>514</v>
      </c>
      <c r="B62" s="74" t="s">
        <v>72</v>
      </c>
      <c r="C62" s="75" t="s">
        <v>515</v>
      </c>
      <c r="D62" s="165" t="s">
        <v>51</v>
      </c>
      <c r="E62" s="67">
        <v>32917.5</v>
      </c>
      <c r="F62" s="166" t="s">
        <v>51</v>
      </c>
    </row>
    <row r="63" spans="1:6" ht="42" customHeight="1" x14ac:dyDescent="0.25">
      <c r="A63" s="167" t="s">
        <v>516</v>
      </c>
      <c r="B63" s="168" t="s">
        <v>72</v>
      </c>
      <c r="C63" s="169" t="s">
        <v>519</v>
      </c>
      <c r="D63" s="171" t="s">
        <v>51</v>
      </c>
      <c r="E63" s="170">
        <v>32917.5</v>
      </c>
      <c r="F63" s="172" t="str">
        <f t="shared" ref="F63:F65" si="6">IF(OR(D63="-",IF(E63="-",0,E63)&gt;=IF(D63="-",0,D63)),"-",IF(D63="-",0,D63)-IF(E63="-",0,E63))</f>
        <v>-</v>
      </c>
    </row>
    <row r="64" spans="1:6" ht="42" customHeight="1" x14ac:dyDescent="0.25">
      <c r="A64" s="167" t="s">
        <v>517</v>
      </c>
      <c r="B64" s="168" t="s">
        <v>72</v>
      </c>
      <c r="C64" s="169" t="s">
        <v>520</v>
      </c>
      <c r="D64" s="171" t="s">
        <v>51</v>
      </c>
      <c r="E64" s="170">
        <v>32917.5</v>
      </c>
      <c r="F64" s="172" t="str">
        <f t="shared" si="6"/>
        <v>-</v>
      </c>
    </row>
    <row r="65" spans="1:6" ht="42" customHeight="1" x14ac:dyDescent="0.25">
      <c r="A65" s="167" t="s">
        <v>518</v>
      </c>
      <c r="B65" s="168" t="s">
        <v>72</v>
      </c>
      <c r="C65" s="169" t="s">
        <v>521</v>
      </c>
      <c r="D65" s="171" t="s">
        <v>51</v>
      </c>
      <c r="E65" s="170">
        <v>32917.5</v>
      </c>
      <c r="F65" s="172" t="str">
        <f t="shared" si="6"/>
        <v>-</v>
      </c>
    </row>
    <row r="66" spans="1:6" ht="103.5" hidden="1" customHeight="1" x14ac:dyDescent="0.2">
      <c r="A66" s="79" t="s">
        <v>258</v>
      </c>
      <c r="B66" s="74" t="s">
        <v>72</v>
      </c>
      <c r="C66" s="75" t="s">
        <v>257</v>
      </c>
      <c r="D66" s="83">
        <v>0</v>
      </c>
      <c r="E66" s="76">
        <f>E67</f>
        <v>32917.5</v>
      </c>
      <c r="F66" s="94">
        <v>0</v>
      </c>
    </row>
    <row r="67" spans="1:6" ht="103.5" hidden="1" customHeight="1" x14ac:dyDescent="0.25">
      <c r="A67" s="80" t="s">
        <v>262</v>
      </c>
      <c r="B67" s="63" t="s">
        <v>72</v>
      </c>
      <c r="C67" s="64" t="s">
        <v>259</v>
      </c>
      <c r="D67" s="82">
        <v>0</v>
      </c>
      <c r="E67" s="67">
        <f>E68</f>
        <v>32917.5</v>
      </c>
      <c r="F67" s="84">
        <v>0</v>
      </c>
    </row>
    <row r="68" spans="1:6" ht="103.5" hidden="1" customHeight="1" x14ac:dyDescent="0.25">
      <c r="A68" s="80" t="s">
        <v>263</v>
      </c>
      <c r="B68" s="63" t="s">
        <v>72</v>
      </c>
      <c r="C68" s="64" t="s">
        <v>260</v>
      </c>
      <c r="D68" s="82">
        <v>0</v>
      </c>
      <c r="E68" s="67">
        <f>E69</f>
        <v>32917.5</v>
      </c>
      <c r="F68" s="84">
        <v>0</v>
      </c>
    </row>
    <row r="69" spans="1:6" ht="103.5" hidden="1" customHeight="1" x14ac:dyDescent="0.25">
      <c r="A69" s="80" t="s">
        <v>264</v>
      </c>
      <c r="B69" s="63" t="s">
        <v>72</v>
      </c>
      <c r="C69" s="64" t="s">
        <v>261</v>
      </c>
      <c r="D69" s="82">
        <v>0</v>
      </c>
      <c r="E69" s="67">
        <v>32917.5</v>
      </c>
      <c r="F69" s="84">
        <v>0</v>
      </c>
    </row>
    <row r="70" spans="1:6" ht="39.75" customHeight="1" x14ac:dyDescent="0.2">
      <c r="A70" s="79" t="s">
        <v>73</v>
      </c>
      <c r="B70" s="74" t="s">
        <v>72</v>
      </c>
      <c r="C70" s="75" t="s">
        <v>101</v>
      </c>
      <c r="D70" s="65">
        <f>D73+D75+D71</f>
        <v>32100</v>
      </c>
      <c r="E70" s="65">
        <f>E73+E71+E78</f>
        <v>500</v>
      </c>
      <c r="F70" s="85">
        <f>D70-E70</f>
        <v>31600</v>
      </c>
    </row>
    <row r="71" spans="1:6" ht="85.5" hidden="1" customHeight="1" x14ac:dyDescent="0.25">
      <c r="A71" s="80" t="s">
        <v>177</v>
      </c>
      <c r="B71" s="63" t="s">
        <v>72</v>
      </c>
      <c r="C71" s="64" t="s">
        <v>169</v>
      </c>
      <c r="D71" s="66">
        <f>D72</f>
        <v>0</v>
      </c>
      <c r="E71" s="66">
        <f>E72</f>
        <v>0</v>
      </c>
      <c r="F71" s="33">
        <f>F72</f>
        <v>0</v>
      </c>
    </row>
    <row r="72" spans="1:6" ht="100.5" hidden="1" customHeight="1" x14ac:dyDescent="0.25">
      <c r="A72" s="80" t="s">
        <v>176</v>
      </c>
      <c r="B72" s="63" t="s">
        <v>72</v>
      </c>
      <c r="C72" s="64" t="s">
        <v>170</v>
      </c>
      <c r="D72" s="66">
        <v>0</v>
      </c>
      <c r="E72" s="66"/>
      <c r="F72" s="33">
        <f>D72-E72</f>
        <v>0</v>
      </c>
    </row>
    <row r="73" spans="1:6" ht="90.75" customHeight="1" x14ac:dyDescent="0.25">
      <c r="A73" s="80" t="s">
        <v>239</v>
      </c>
      <c r="B73" s="63" t="s">
        <v>72</v>
      </c>
      <c r="C73" s="64" t="s">
        <v>237</v>
      </c>
      <c r="D73" s="66">
        <f>D74</f>
        <v>32100</v>
      </c>
      <c r="E73" s="66">
        <f>E74</f>
        <v>400</v>
      </c>
      <c r="F73" s="33">
        <f t="shared" ref="F73:F77" si="7">D73-E73</f>
        <v>31700</v>
      </c>
    </row>
    <row r="74" spans="1:6" ht="113.25" customHeight="1" x14ac:dyDescent="0.25">
      <c r="A74" s="80" t="s">
        <v>240</v>
      </c>
      <c r="B74" s="63" t="s">
        <v>72</v>
      </c>
      <c r="C74" s="64" t="s">
        <v>238</v>
      </c>
      <c r="D74" s="66">
        <v>32100</v>
      </c>
      <c r="E74" s="66">
        <v>400</v>
      </c>
      <c r="F74" s="33">
        <f t="shared" si="7"/>
        <v>31700</v>
      </c>
    </row>
    <row r="75" spans="1:6" ht="45.75" hidden="1" customHeight="1" x14ac:dyDescent="0.25">
      <c r="A75" s="80" t="s">
        <v>74</v>
      </c>
      <c r="B75" s="63" t="s">
        <v>72</v>
      </c>
      <c r="C75" s="64" t="s">
        <v>102</v>
      </c>
      <c r="D75" s="66">
        <f>D76</f>
        <v>0</v>
      </c>
      <c r="E75" s="66">
        <f>E76</f>
        <v>0</v>
      </c>
      <c r="F75" s="33">
        <f t="shared" si="7"/>
        <v>0</v>
      </c>
    </row>
    <row r="76" spans="1:6" ht="54" hidden="1" customHeight="1" x14ac:dyDescent="0.25">
      <c r="A76" s="80" t="s">
        <v>143</v>
      </c>
      <c r="B76" s="63" t="s">
        <v>72</v>
      </c>
      <c r="C76" s="64" t="s">
        <v>103</v>
      </c>
      <c r="D76" s="66"/>
      <c r="E76" s="67"/>
      <c r="F76" s="33"/>
    </row>
    <row r="77" spans="1:6" ht="40.5" hidden="1" customHeight="1" x14ac:dyDescent="0.25">
      <c r="A77" s="80" t="s">
        <v>147</v>
      </c>
      <c r="B77" s="63"/>
      <c r="C77" s="64" t="s">
        <v>167</v>
      </c>
      <c r="D77" s="66">
        <v>0</v>
      </c>
      <c r="E77" s="67"/>
      <c r="F77" s="33">
        <f t="shared" si="7"/>
        <v>0</v>
      </c>
    </row>
    <row r="78" spans="1:6" ht="40.5" customHeight="1" x14ac:dyDescent="0.25">
      <c r="A78" s="80" t="s">
        <v>246</v>
      </c>
      <c r="B78" s="63" t="s">
        <v>72</v>
      </c>
      <c r="C78" s="64" t="s">
        <v>249</v>
      </c>
      <c r="D78" s="86" t="s">
        <v>51</v>
      </c>
      <c r="E78" s="67">
        <f>E79</f>
        <v>100</v>
      </c>
      <c r="F78" s="33" t="s">
        <v>51</v>
      </c>
    </row>
    <row r="79" spans="1:6" ht="153" customHeight="1" x14ac:dyDescent="0.25">
      <c r="A79" s="80" t="s">
        <v>247</v>
      </c>
      <c r="B79" s="63" t="s">
        <v>72</v>
      </c>
      <c r="C79" s="64" t="s">
        <v>250</v>
      </c>
      <c r="D79" s="86" t="s">
        <v>51</v>
      </c>
      <c r="E79" s="67">
        <f>E80</f>
        <v>100</v>
      </c>
      <c r="F79" s="33" t="s">
        <v>51</v>
      </c>
    </row>
    <row r="80" spans="1:6" ht="138" customHeight="1" x14ac:dyDescent="0.25">
      <c r="A80" s="80" t="s">
        <v>248</v>
      </c>
      <c r="B80" s="63" t="s">
        <v>72</v>
      </c>
      <c r="C80" s="64" t="s">
        <v>251</v>
      </c>
      <c r="D80" s="86" t="s">
        <v>51</v>
      </c>
      <c r="E80" s="67">
        <v>100</v>
      </c>
      <c r="F80" s="33" t="s">
        <v>51</v>
      </c>
    </row>
    <row r="81" spans="1:6" ht="39.75" customHeight="1" x14ac:dyDescent="0.2">
      <c r="A81" s="79" t="s">
        <v>41</v>
      </c>
      <c r="B81" s="74" t="s">
        <v>72</v>
      </c>
      <c r="C81" s="75" t="s">
        <v>104</v>
      </c>
      <c r="D81" s="65">
        <f>D82</f>
        <v>2777000</v>
      </c>
      <c r="E81" s="65">
        <f>E82</f>
        <v>2719510.31</v>
      </c>
      <c r="F81" s="65">
        <f>F82</f>
        <v>57489.689999999944</v>
      </c>
    </row>
    <row r="82" spans="1:6" ht="87" customHeight="1" x14ac:dyDescent="0.2">
      <c r="A82" s="79" t="s">
        <v>42</v>
      </c>
      <c r="B82" s="74" t="s">
        <v>72</v>
      </c>
      <c r="C82" s="75" t="s">
        <v>105</v>
      </c>
      <c r="D82" s="65">
        <f>D86+D91+D83</f>
        <v>2777000</v>
      </c>
      <c r="E82" s="65">
        <f>E86+E91+E83</f>
        <v>2719510.31</v>
      </c>
      <c r="F82" s="34">
        <f>F86+F91+F83</f>
        <v>57489.689999999944</v>
      </c>
    </row>
    <row r="83" spans="1:6" ht="42" customHeight="1" x14ac:dyDescent="0.25">
      <c r="A83" s="80" t="s">
        <v>523</v>
      </c>
      <c r="B83" s="63" t="s">
        <v>72</v>
      </c>
      <c r="C83" s="64" t="s">
        <v>197</v>
      </c>
      <c r="D83" s="66">
        <f t="shared" ref="D83:F84" si="8">D84</f>
        <v>882800</v>
      </c>
      <c r="E83" s="66">
        <f t="shared" si="8"/>
        <v>882800</v>
      </c>
      <c r="F83" s="84">
        <f t="shared" si="8"/>
        <v>0</v>
      </c>
    </row>
    <row r="84" spans="1:6" ht="57.75" customHeight="1" x14ac:dyDescent="0.25">
      <c r="A84" s="80" t="s">
        <v>245</v>
      </c>
      <c r="B84" s="63" t="s">
        <v>72</v>
      </c>
      <c r="C84" s="64" t="s">
        <v>235</v>
      </c>
      <c r="D84" s="66">
        <f t="shared" si="8"/>
        <v>882800</v>
      </c>
      <c r="E84" s="66">
        <f t="shared" si="8"/>
        <v>882800</v>
      </c>
      <c r="F84" s="84">
        <f t="shared" si="8"/>
        <v>0</v>
      </c>
    </row>
    <row r="85" spans="1:6" ht="75" customHeight="1" x14ac:dyDescent="0.25">
      <c r="A85" s="80" t="s">
        <v>522</v>
      </c>
      <c r="B85" s="63" t="s">
        <v>72</v>
      </c>
      <c r="C85" s="64" t="s">
        <v>236</v>
      </c>
      <c r="D85" s="66">
        <v>882800</v>
      </c>
      <c r="E85" s="66">
        <v>882800</v>
      </c>
      <c r="F85" s="84">
        <f>D85-E85</f>
        <v>0</v>
      </c>
    </row>
    <row r="86" spans="1:6" ht="60.75" customHeight="1" x14ac:dyDescent="0.25">
      <c r="A86" s="80" t="s">
        <v>180</v>
      </c>
      <c r="B86" s="63" t="s">
        <v>72</v>
      </c>
      <c r="C86" s="73" t="s">
        <v>209</v>
      </c>
      <c r="D86" s="66">
        <f>D87+D89</f>
        <v>231300</v>
      </c>
      <c r="E86" s="66">
        <f>E87+E89</f>
        <v>231300</v>
      </c>
      <c r="F86" s="84">
        <f>D86-E86</f>
        <v>0</v>
      </c>
    </row>
    <row r="87" spans="1:6" ht="65.25" customHeight="1" x14ac:dyDescent="0.25">
      <c r="A87" s="80" t="s">
        <v>181</v>
      </c>
      <c r="B87" s="63" t="s">
        <v>72</v>
      </c>
      <c r="C87" s="64" t="s">
        <v>210</v>
      </c>
      <c r="D87" s="66">
        <f>D88</f>
        <v>200</v>
      </c>
      <c r="E87" s="66">
        <f>E88</f>
        <v>200</v>
      </c>
      <c r="F87" s="84">
        <f>D87-E87</f>
        <v>0</v>
      </c>
    </row>
    <row r="88" spans="1:6" ht="84" customHeight="1" x14ac:dyDescent="0.25">
      <c r="A88" s="80" t="s">
        <v>182</v>
      </c>
      <c r="B88" s="63" t="s">
        <v>72</v>
      </c>
      <c r="C88" s="64" t="s">
        <v>211</v>
      </c>
      <c r="D88" s="66">
        <v>200</v>
      </c>
      <c r="E88" s="67">
        <v>200</v>
      </c>
      <c r="F88" s="84">
        <f t="shared" ref="F88" si="9">D88-E88</f>
        <v>0</v>
      </c>
    </row>
    <row r="89" spans="1:6" ht="91.5" customHeight="1" x14ac:dyDescent="0.25">
      <c r="A89" s="80" t="s">
        <v>43</v>
      </c>
      <c r="B89" s="63" t="s">
        <v>72</v>
      </c>
      <c r="C89" s="64" t="s">
        <v>212</v>
      </c>
      <c r="D89" s="66">
        <f>D90</f>
        <v>231100</v>
      </c>
      <c r="E89" s="66">
        <f>E90</f>
        <v>231100</v>
      </c>
      <c r="F89" s="84">
        <f t="shared" ref="F89:F90" si="10">D89-E89</f>
        <v>0</v>
      </c>
    </row>
    <row r="90" spans="1:6" ht="85.5" customHeight="1" x14ac:dyDescent="0.25">
      <c r="A90" s="80" t="s">
        <v>146</v>
      </c>
      <c r="B90" s="63" t="s">
        <v>72</v>
      </c>
      <c r="C90" s="64" t="s">
        <v>213</v>
      </c>
      <c r="D90" s="66">
        <v>231100</v>
      </c>
      <c r="E90" s="67">
        <v>231100</v>
      </c>
      <c r="F90" s="84">
        <f t="shared" si="10"/>
        <v>0</v>
      </c>
    </row>
    <row r="91" spans="1:6" ht="39.75" customHeight="1" x14ac:dyDescent="0.25">
      <c r="A91" s="80" t="s">
        <v>44</v>
      </c>
      <c r="B91" s="63" t="s">
        <v>72</v>
      </c>
      <c r="C91" s="64" t="s">
        <v>214</v>
      </c>
      <c r="D91" s="66">
        <f>SUM(D92)+D94</f>
        <v>1662900</v>
      </c>
      <c r="E91" s="66">
        <f>SUM(E92)+E94</f>
        <v>1605410.31</v>
      </c>
      <c r="F91" s="33">
        <f>D91-E91</f>
        <v>57489.689999999944</v>
      </c>
    </row>
    <row r="92" spans="1:6" ht="135.75" customHeight="1" x14ac:dyDescent="0.25">
      <c r="A92" s="80" t="s">
        <v>163</v>
      </c>
      <c r="B92" s="63" t="s">
        <v>72</v>
      </c>
      <c r="C92" s="64" t="s">
        <v>215</v>
      </c>
      <c r="D92" s="66">
        <f>SUM(D93)</f>
        <v>1489900</v>
      </c>
      <c r="E92" s="66">
        <f>SUM(E93)</f>
        <v>1432490.31</v>
      </c>
      <c r="F92" s="33">
        <f t="shared" ref="F92:F93" si="11">D92-E92</f>
        <v>57409.689999999944</v>
      </c>
    </row>
    <row r="93" spans="1:6" ht="150.75" customHeight="1" x14ac:dyDescent="0.25">
      <c r="A93" s="80" t="s">
        <v>164</v>
      </c>
      <c r="B93" s="63" t="s">
        <v>72</v>
      </c>
      <c r="C93" s="64" t="s">
        <v>216</v>
      </c>
      <c r="D93" s="66">
        <v>1489900</v>
      </c>
      <c r="E93" s="66">
        <v>1432490.31</v>
      </c>
      <c r="F93" s="33">
        <f t="shared" si="11"/>
        <v>57409.689999999944</v>
      </c>
    </row>
    <row r="94" spans="1:6" ht="44.25" customHeight="1" x14ac:dyDescent="0.25">
      <c r="A94" s="80" t="s">
        <v>45</v>
      </c>
      <c r="B94" s="63" t="s">
        <v>72</v>
      </c>
      <c r="C94" s="64" t="s">
        <v>162</v>
      </c>
      <c r="D94" s="66">
        <f>SUM(D95)</f>
        <v>173000</v>
      </c>
      <c r="E94" s="66">
        <f>SUM(E95)</f>
        <v>172920</v>
      </c>
      <c r="F94" s="84">
        <f t="shared" ref="F94:F95" si="12">D94-E94</f>
        <v>80</v>
      </c>
    </row>
    <row r="95" spans="1:6" ht="43.5" customHeight="1" x14ac:dyDescent="0.25">
      <c r="A95" s="80" t="s">
        <v>179</v>
      </c>
      <c r="B95" s="63" t="s">
        <v>72</v>
      </c>
      <c r="C95" s="64" t="s">
        <v>161</v>
      </c>
      <c r="D95" s="66">
        <v>173000</v>
      </c>
      <c r="E95" s="66">
        <v>172920</v>
      </c>
      <c r="F95" s="84">
        <f t="shared" si="12"/>
        <v>80</v>
      </c>
    </row>
    <row r="96" spans="1:6" ht="15.75" customHeight="1" x14ac:dyDescent="0.2">
      <c r="A96" s="22"/>
      <c r="B96" s="13"/>
      <c r="C96" s="14"/>
      <c r="D96" s="15"/>
      <c r="E96" s="15"/>
      <c r="F96" s="14"/>
    </row>
    <row r="97" spans="1:6" ht="12.75" customHeight="1" x14ac:dyDescent="0.2">
      <c r="A97" s="21"/>
      <c r="B97" s="20"/>
      <c r="C97" s="14"/>
      <c r="D97" s="14"/>
      <c r="E97" s="14"/>
      <c r="F97" s="14"/>
    </row>
    <row r="98" spans="1:6" ht="12.75" customHeight="1" x14ac:dyDescent="0.2">
      <c r="A98" s="21"/>
      <c r="B98" s="20"/>
      <c r="C98" s="14"/>
      <c r="D98" s="14"/>
      <c r="E98" s="14"/>
      <c r="F98" s="14"/>
    </row>
    <row r="99" spans="1:6" ht="22.5" customHeight="1" x14ac:dyDescent="0.2">
      <c r="A99" s="21"/>
      <c r="B99" s="20"/>
      <c r="C99" s="14"/>
      <c r="D99" s="14"/>
      <c r="E99" s="14"/>
      <c r="F99" s="14"/>
    </row>
    <row r="100" spans="1:6" ht="11.25" customHeight="1" x14ac:dyDescent="0.2">
      <c r="C100" s="16"/>
      <c r="D100" s="15"/>
    </row>
    <row r="101" spans="1:6" ht="11.25" customHeight="1" x14ac:dyDescent="0.2">
      <c r="C101" s="16"/>
      <c r="D101" s="15"/>
    </row>
    <row r="102" spans="1:6" ht="11.25" customHeight="1" x14ac:dyDescent="0.2">
      <c r="C102" s="16"/>
      <c r="D102" s="15"/>
    </row>
    <row r="103" spans="1:6" ht="11.25" customHeight="1" x14ac:dyDescent="0.2">
      <c r="C103" s="16"/>
      <c r="D103" s="15"/>
    </row>
    <row r="104" spans="1:6" ht="11.25" customHeight="1" x14ac:dyDescent="0.2">
      <c r="C104" s="16"/>
      <c r="D104" s="15"/>
    </row>
    <row r="105" spans="1:6" ht="11.25" customHeight="1" x14ac:dyDescent="0.2">
      <c r="C105" s="16"/>
      <c r="D105" s="15"/>
    </row>
    <row r="106" spans="1:6" ht="11.25" customHeight="1" x14ac:dyDescent="0.2">
      <c r="C106" s="16"/>
      <c r="D106" s="15"/>
    </row>
    <row r="107" spans="1:6" ht="11.25" customHeight="1" x14ac:dyDescent="0.2">
      <c r="C107" s="16"/>
      <c r="D107" s="15"/>
    </row>
    <row r="108" spans="1:6" ht="11.25" customHeight="1" x14ac:dyDescent="0.2">
      <c r="C108" s="16"/>
      <c r="D108" s="15"/>
    </row>
    <row r="109" spans="1:6" ht="11.25" customHeight="1" x14ac:dyDescent="0.2">
      <c r="C109" s="16"/>
      <c r="D109" s="15"/>
    </row>
    <row r="110" spans="1:6" ht="11.25" customHeight="1" x14ac:dyDescent="0.2">
      <c r="C110" s="16"/>
      <c r="D110" s="15"/>
    </row>
    <row r="111" spans="1:6" ht="11.25" customHeight="1" x14ac:dyDescent="0.2">
      <c r="C111" s="16"/>
      <c r="D111" s="15"/>
    </row>
    <row r="112" spans="1:6" ht="11.25" customHeight="1" x14ac:dyDescent="0.2">
      <c r="C112" s="16"/>
      <c r="D112" s="15"/>
    </row>
    <row r="113" spans="1:4" ht="11.25" customHeight="1" x14ac:dyDescent="0.2">
      <c r="C113" s="16"/>
      <c r="D113" s="15"/>
    </row>
    <row r="114" spans="1:4" ht="11.25" customHeight="1" x14ac:dyDescent="0.2">
      <c r="C114" s="16"/>
      <c r="D114" s="15"/>
    </row>
    <row r="115" spans="1:4" ht="11.25" customHeight="1" x14ac:dyDescent="0.2">
      <c r="C115" s="16"/>
      <c r="D115" s="15"/>
    </row>
    <row r="116" spans="1:4" ht="11.25" customHeight="1" x14ac:dyDescent="0.2">
      <c r="C116" s="16"/>
      <c r="D116" s="15"/>
    </row>
    <row r="117" spans="1:4" ht="11.25" customHeight="1" x14ac:dyDescent="0.2">
      <c r="C117" s="16"/>
      <c r="D117" s="15"/>
    </row>
    <row r="118" spans="1:4" ht="11.25" customHeight="1" x14ac:dyDescent="0.2">
      <c r="C118" s="16"/>
      <c r="D118" s="15"/>
    </row>
    <row r="119" spans="1:4" ht="11.25" customHeight="1" x14ac:dyDescent="0.2">
      <c r="C119" s="16"/>
      <c r="D119" s="15"/>
    </row>
    <row r="120" spans="1:4" ht="23.25" customHeight="1" x14ac:dyDescent="0.2"/>
    <row r="121" spans="1:4" ht="9.9499999999999993" customHeight="1" x14ac:dyDescent="0.2"/>
    <row r="122" spans="1:4" ht="12.75" customHeight="1" x14ac:dyDescent="0.2">
      <c r="A122" s="16"/>
      <c r="B122" s="16"/>
      <c r="C122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19685039370078741" top="0.39370078740157483" bottom="0.39370078740157483" header="0" footer="0"/>
  <pageSetup paperSize="9" scale="95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9"/>
  <sheetViews>
    <sheetView showGridLines="0" topLeftCell="A57" workbookViewId="0">
      <selection activeCell="A61" sqref="A61"/>
    </sheetView>
  </sheetViews>
  <sheetFormatPr defaultRowHeight="12.75" customHeight="1" x14ac:dyDescent="0.2"/>
  <cols>
    <col min="1" max="1" width="45.7109375" style="95" customWidth="1"/>
    <col min="2" max="2" width="6.28515625" style="95" customWidth="1"/>
    <col min="3" max="3" width="40.7109375" style="95" customWidth="1"/>
    <col min="4" max="4" width="18.85546875" style="95" customWidth="1"/>
    <col min="5" max="6" width="18.7109375" style="95" customWidth="1"/>
    <col min="7" max="16384" width="9.140625" style="95"/>
  </cols>
  <sheetData>
    <row r="2" spans="1:6" ht="15" customHeight="1" x14ac:dyDescent="0.25">
      <c r="A2" s="184" t="s">
        <v>511</v>
      </c>
      <c r="B2" s="184"/>
      <c r="C2" s="184"/>
      <c r="D2" s="184"/>
      <c r="E2" s="100"/>
      <c r="F2" s="99" t="s">
        <v>510</v>
      </c>
    </row>
    <row r="3" spans="1:6" ht="13.5" customHeight="1" thickBot="1" x14ac:dyDescent="0.25">
      <c r="A3" s="98"/>
      <c r="B3" s="98"/>
      <c r="C3" s="97"/>
      <c r="D3" s="96"/>
      <c r="E3" s="96"/>
      <c r="F3" s="96"/>
    </row>
    <row r="4" spans="1:6" ht="10.15" customHeight="1" x14ac:dyDescent="0.2">
      <c r="A4" s="185" t="s">
        <v>4</v>
      </c>
      <c r="B4" s="188" t="s">
        <v>52</v>
      </c>
      <c r="C4" s="182" t="s">
        <v>53</v>
      </c>
      <c r="D4" s="191" t="s">
        <v>54</v>
      </c>
      <c r="E4" s="194" t="s">
        <v>16</v>
      </c>
      <c r="F4" s="180" t="s">
        <v>55</v>
      </c>
    </row>
    <row r="5" spans="1:6" ht="5.45" customHeight="1" x14ac:dyDescent="0.2">
      <c r="A5" s="186"/>
      <c r="B5" s="189"/>
      <c r="C5" s="183"/>
      <c r="D5" s="192"/>
      <c r="E5" s="195"/>
      <c r="F5" s="181"/>
    </row>
    <row r="6" spans="1:6" ht="9.6" customHeight="1" x14ac:dyDescent="0.2">
      <c r="A6" s="186"/>
      <c r="B6" s="189"/>
      <c r="C6" s="183"/>
      <c r="D6" s="192"/>
      <c r="E6" s="195"/>
      <c r="F6" s="181"/>
    </row>
    <row r="7" spans="1:6" ht="6" customHeight="1" x14ac:dyDescent="0.2">
      <c r="A7" s="186"/>
      <c r="B7" s="189"/>
      <c r="C7" s="183"/>
      <c r="D7" s="192"/>
      <c r="E7" s="195"/>
      <c r="F7" s="181"/>
    </row>
    <row r="8" spans="1:6" ht="6.6" customHeight="1" x14ac:dyDescent="0.2">
      <c r="A8" s="186"/>
      <c r="B8" s="189"/>
      <c r="C8" s="183"/>
      <c r="D8" s="192"/>
      <c r="E8" s="195"/>
      <c r="F8" s="181"/>
    </row>
    <row r="9" spans="1:6" ht="10.9" customHeight="1" x14ac:dyDescent="0.2">
      <c r="A9" s="186"/>
      <c r="B9" s="189"/>
      <c r="C9" s="183"/>
      <c r="D9" s="192"/>
      <c r="E9" s="195"/>
      <c r="F9" s="181"/>
    </row>
    <row r="10" spans="1:6" ht="4.1500000000000004" hidden="1" customHeight="1" x14ac:dyDescent="0.2">
      <c r="A10" s="186"/>
      <c r="B10" s="189"/>
      <c r="C10" s="129"/>
      <c r="D10" s="192"/>
      <c r="E10" s="130"/>
      <c r="F10" s="131"/>
    </row>
    <row r="11" spans="1:6" ht="13.15" hidden="1" customHeight="1" x14ac:dyDescent="0.2">
      <c r="A11" s="187"/>
      <c r="B11" s="190"/>
      <c r="C11" s="132"/>
      <c r="D11" s="193"/>
      <c r="E11" s="133"/>
      <c r="F11" s="134"/>
    </row>
    <row r="12" spans="1:6" ht="13.5" customHeight="1" thickBot="1" x14ac:dyDescent="0.25">
      <c r="A12" s="135">
        <v>1</v>
      </c>
      <c r="B12" s="136">
        <v>2</v>
      </c>
      <c r="C12" s="137">
        <v>3</v>
      </c>
      <c r="D12" s="138" t="s">
        <v>1</v>
      </c>
      <c r="E12" s="139" t="s">
        <v>17</v>
      </c>
      <c r="F12" s="140" t="s">
        <v>18</v>
      </c>
    </row>
    <row r="13" spans="1:6" ht="15.75" x14ac:dyDescent="0.25">
      <c r="A13" s="101" t="s">
        <v>509</v>
      </c>
      <c r="B13" s="102" t="s">
        <v>269</v>
      </c>
      <c r="C13" s="103" t="s">
        <v>266</v>
      </c>
      <c r="D13" s="104">
        <v>12878200</v>
      </c>
      <c r="E13" s="105">
        <v>12841363.039999999</v>
      </c>
      <c r="F13" s="106">
        <f>IF(OR(D13="-",IF(E13="-",0,E13)&gt;=IF(D13="-",0,D13)),"-",IF(D13="-",0,D13)-IF(E13="-",0,E13))</f>
        <v>36836.960000000894</v>
      </c>
    </row>
    <row r="14" spans="1:6" ht="22.5" customHeight="1" x14ac:dyDescent="0.2">
      <c r="A14" s="107" t="s">
        <v>5</v>
      </c>
      <c r="B14" s="108"/>
      <c r="C14" s="109"/>
      <c r="D14" s="110"/>
      <c r="E14" s="111"/>
      <c r="F14" s="112"/>
    </row>
    <row r="15" spans="1:6" ht="39.75" customHeight="1" x14ac:dyDescent="0.25">
      <c r="A15" s="101" t="s">
        <v>508</v>
      </c>
      <c r="B15" s="102" t="s">
        <v>269</v>
      </c>
      <c r="C15" s="103" t="s">
        <v>507</v>
      </c>
      <c r="D15" s="104">
        <v>12878200</v>
      </c>
      <c r="E15" s="105">
        <v>12841363.039999999</v>
      </c>
      <c r="F15" s="106">
        <f t="shared" ref="F15:F46" si="0">IF(OR(D15="-",IF(E15="-",0,E15)&gt;=IF(D15="-",0,D15)),"-",IF(D15="-",0,D15)-IF(E15="-",0,E15))</f>
        <v>36836.960000000894</v>
      </c>
    </row>
    <row r="16" spans="1:6" ht="30" customHeight="1" x14ac:dyDescent="0.25">
      <c r="A16" s="101" t="s">
        <v>506</v>
      </c>
      <c r="B16" s="102" t="s">
        <v>269</v>
      </c>
      <c r="C16" s="103" t="s">
        <v>505</v>
      </c>
      <c r="D16" s="104">
        <v>5826700</v>
      </c>
      <c r="E16" s="105">
        <v>5790789.8700000001</v>
      </c>
      <c r="F16" s="106">
        <f t="shared" si="0"/>
        <v>35910.129999999888</v>
      </c>
    </row>
    <row r="17" spans="1:6" ht="109.5" customHeight="1" x14ac:dyDescent="0.25">
      <c r="A17" s="101" t="s">
        <v>56</v>
      </c>
      <c r="B17" s="102" t="s">
        <v>269</v>
      </c>
      <c r="C17" s="103" t="s">
        <v>504</v>
      </c>
      <c r="D17" s="104">
        <v>5688300</v>
      </c>
      <c r="E17" s="105">
        <v>5662446.8700000001</v>
      </c>
      <c r="F17" s="106">
        <f t="shared" si="0"/>
        <v>25853.129999999888</v>
      </c>
    </row>
    <row r="18" spans="1:6" ht="57.75" customHeight="1" x14ac:dyDescent="0.2">
      <c r="A18" s="113" t="s">
        <v>474</v>
      </c>
      <c r="B18" s="114" t="s">
        <v>269</v>
      </c>
      <c r="C18" s="115" t="s">
        <v>503</v>
      </c>
      <c r="D18" s="116">
        <v>5688100</v>
      </c>
      <c r="E18" s="117">
        <v>5662246.8700000001</v>
      </c>
      <c r="F18" s="118">
        <f t="shared" si="0"/>
        <v>25853.129999999888</v>
      </c>
    </row>
    <row r="19" spans="1:6" ht="51.75" customHeight="1" x14ac:dyDescent="0.2">
      <c r="A19" s="113" t="s">
        <v>124</v>
      </c>
      <c r="B19" s="114" t="s">
        <v>269</v>
      </c>
      <c r="C19" s="115" t="s">
        <v>502</v>
      </c>
      <c r="D19" s="116">
        <v>5688100</v>
      </c>
      <c r="E19" s="117">
        <v>5662246.8700000001</v>
      </c>
      <c r="F19" s="118">
        <f t="shared" si="0"/>
        <v>25853.129999999888</v>
      </c>
    </row>
    <row r="20" spans="1:6" ht="144" customHeight="1" x14ac:dyDescent="0.2">
      <c r="A20" s="119" t="s">
        <v>501</v>
      </c>
      <c r="B20" s="114" t="s">
        <v>269</v>
      </c>
      <c r="C20" s="115" t="s">
        <v>500</v>
      </c>
      <c r="D20" s="116">
        <v>4245000</v>
      </c>
      <c r="E20" s="117">
        <v>4244905.71</v>
      </c>
      <c r="F20" s="118">
        <f t="shared" si="0"/>
        <v>94.290000000037253</v>
      </c>
    </row>
    <row r="21" spans="1:6" ht="94.5" customHeight="1" x14ac:dyDescent="0.2">
      <c r="A21" s="113" t="s">
        <v>415</v>
      </c>
      <c r="B21" s="114" t="s">
        <v>269</v>
      </c>
      <c r="C21" s="115" t="s">
        <v>499</v>
      </c>
      <c r="D21" s="116">
        <v>4245000</v>
      </c>
      <c r="E21" s="117">
        <v>4244905.71</v>
      </c>
      <c r="F21" s="118">
        <f t="shared" si="0"/>
        <v>94.290000000037253</v>
      </c>
    </row>
    <row r="22" spans="1:6" ht="50.25" customHeight="1" x14ac:dyDescent="0.2">
      <c r="A22" s="113" t="s">
        <v>69</v>
      </c>
      <c r="B22" s="114" t="s">
        <v>269</v>
      </c>
      <c r="C22" s="115" t="s">
        <v>498</v>
      </c>
      <c r="D22" s="116">
        <v>4245000</v>
      </c>
      <c r="E22" s="117">
        <v>4244905.71</v>
      </c>
      <c r="F22" s="118">
        <f t="shared" si="0"/>
        <v>94.290000000037253</v>
      </c>
    </row>
    <row r="23" spans="1:6" ht="37.5" customHeight="1" x14ac:dyDescent="0.2">
      <c r="A23" s="113" t="s">
        <v>412</v>
      </c>
      <c r="B23" s="114" t="s">
        <v>269</v>
      </c>
      <c r="C23" s="115" t="s">
        <v>497</v>
      </c>
      <c r="D23" s="116">
        <v>3099085.27</v>
      </c>
      <c r="E23" s="117">
        <v>3099052.28</v>
      </c>
      <c r="F23" s="118">
        <f t="shared" si="0"/>
        <v>32.990000000223517</v>
      </c>
    </row>
    <row r="24" spans="1:6" ht="67.5" customHeight="1" x14ac:dyDescent="0.2">
      <c r="A24" s="113" t="s">
        <v>122</v>
      </c>
      <c r="B24" s="114" t="s">
        <v>269</v>
      </c>
      <c r="C24" s="115" t="s">
        <v>496</v>
      </c>
      <c r="D24" s="116">
        <v>218800</v>
      </c>
      <c r="E24" s="117">
        <v>218794.8</v>
      </c>
      <c r="F24" s="118">
        <f t="shared" si="0"/>
        <v>5.2000000000116415</v>
      </c>
    </row>
    <row r="25" spans="1:6" ht="75.75" customHeight="1" x14ac:dyDescent="0.2">
      <c r="A25" s="113" t="s">
        <v>155</v>
      </c>
      <c r="B25" s="114" t="s">
        <v>269</v>
      </c>
      <c r="C25" s="115" t="s">
        <v>495</v>
      </c>
      <c r="D25" s="116">
        <v>927114.73</v>
      </c>
      <c r="E25" s="117">
        <v>927058.63</v>
      </c>
      <c r="F25" s="118">
        <f t="shared" si="0"/>
        <v>56.099999999976717</v>
      </c>
    </row>
    <row r="26" spans="1:6" ht="140.25" customHeight="1" x14ac:dyDescent="0.2">
      <c r="A26" s="119" t="s">
        <v>494</v>
      </c>
      <c r="B26" s="114" t="s">
        <v>269</v>
      </c>
      <c r="C26" s="115" t="s">
        <v>493</v>
      </c>
      <c r="D26" s="116">
        <v>1443100</v>
      </c>
      <c r="E26" s="117">
        <v>1417341.16</v>
      </c>
      <c r="F26" s="118">
        <f t="shared" si="0"/>
        <v>25758.840000000084</v>
      </c>
    </row>
    <row r="27" spans="1:6" ht="47.25" customHeight="1" x14ac:dyDescent="0.2">
      <c r="A27" s="113" t="s">
        <v>137</v>
      </c>
      <c r="B27" s="114" t="s">
        <v>269</v>
      </c>
      <c r="C27" s="115" t="s">
        <v>492</v>
      </c>
      <c r="D27" s="116">
        <v>1443100</v>
      </c>
      <c r="E27" s="117">
        <v>1417341.16</v>
      </c>
      <c r="F27" s="118">
        <f t="shared" si="0"/>
        <v>25758.840000000084</v>
      </c>
    </row>
    <row r="28" spans="1:6" ht="53.25" customHeight="1" x14ac:dyDescent="0.2">
      <c r="A28" s="113" t="s">
        <v>136</v>
      </c>
      <c r="B28" s="114" t="s">
        <v>269</v>
      </c>
      <c r="C28" s="115" t="s">
        <v>491</v>
      </c>
      <c r="D28" s="116">
        <v>1443100</v>
      </c>
      <c r="E28" s="117">
        <v>1417341.16</v>
      </c>
      <c r="F28" s="118">
        <f t="shared" si="0"/>
        <v>25758.840000000084</v>
      </c>
    </row>
    <row r="29" spans="1:6" ht="27.75" customHeight="1" x14ac:dyDescent="0.2">
      <c r="A29" s="113" t="s">
        <v>193</v>
      </c>
      <c r="B29" s="114" t="s">
        <v>269</v>
      </c>
      <c r="C29" s="115" t="s">
        <v>490</v>
      </c>
      <c r="D29" s="116">
        <v>1443100</v>
      </c>
      <c r="E29" s="117">
        <v>1417341.16</v>
      </c>
      <c r="F29" s="118">
        <f t="shared" si="0"/>
        <v>25758.840000000084</v>
      </c>
    </row>
    <row r="30" spans="1:6" ht="48.75" customHeight="1" x14ac:dyDescent="0.2">
      <c r="A30" s="113" t="s">
        <v>207</v>
      </c>
      <c r="B30" s="114" t="s">
        <v>269</v>
      </c>
      <c r="C30" s="115" t="s">
        <v>489</v>
      </c>
      <c r="D30" s="116">
        <v>200</v>
      </c>
      <c r="E30" s="117">
        <v>200</v>
      </c>
      <c r="F30" s="118" t="str">
        <f t="shared" si="0"/>
        <v>-</v>
      </c>
    </row>
    <row r="31" spans="1:6" ht="15" x14ac:dyDescent="0.2">
      <c r="A31" s="113" t="s">
        <v>208</v>
      </c>
      <c r="B31" s="114" t="s">
        <v>269</v>
      </c>
      <c r="C31" s="115" t="s">
        <v>488</v>
      </c>
      <c r="D31" s="116">
        <v>200</v>
      </c>
      <c r="E31" s="117">
        <v>200</v>
      </c>
      <c r="F31" s="118" t="str">
        <f t="shared" si="0"/>
        <v>-</v>
      </c>
    </row>
    <row r="32" spans="1:6" ht="210" customHeight="1" x14ac:dyDescent="0.2">
      <c r="A32" s="119" t="s">
        <v>487</v>
      </c>
      <c r="B32" s="114" t="s">
        <v>269</v>
      </c>
      <c r="C32" s="115" t="s">
        <v>486</v>
      </c>
      <c r="D32" s="116">
        <v>200</v>
      </c>
      <c r="E32" s="117">
        <v>200</v>
      </c>
      <c r="F32" s="118" t="str">
        <f t="shared" si="0"/>
        <v>-</v>
      </c>
    </row>
    <row r="33" spans="1:6" ht="59.25" customHeight="1" x14ac:dyDescent="0.2">
      <c r="A33" s="113" t="s">
        <v>137</v>
      </c>
      <c r="B33" s="114" t="s">
        <v>269</v>
      </c>
      <c r="C33" s="115" t="s">
        <v>485</v>
      </c>
      <c r="D33" s="116">
        <v>200</v>
      </c>
      <c r="E33" s="117">
        <v>200</v>
      </c>
      <c r="F33" s="118" t="str">
        <f t="shared" si="0"/>
        <v>-</v>
      </c>
    </row>
    <row r="34" spans="1:6" ht="48.75" customHeight="1" x14ac:dyDescent="0.2">
      <c r="A34" s="113" t="s">
        <v>136</v>
      </c>
      <c r="B34" s="114" t="s">
        <v>269</v>
      </c>
      <c r="C34" s="115" t="s">
        <v>484</v>
      </c>
      <c r="D34" s="116">
        <v>200</v>
      </c>
      <c r="E34" s="117">
        <v>200</v>
      </c>
      <c r="F34" s="118" t="str">
        <f t="shared" si="0"/>
        <v>-</v>
      </c>
    </row>
    <row r="35" spans="1:6" ht="15" x14ac:dyDescent="0.2">
      <c r="A35" s="113" t="s">
        <v>193</v>
      </c>
      <c r="B35" s="114" t="s">
        <v>269</v>
      </c>
      <c r="C35" s="115" t="s">
        <v>483</v>
      </c>
      <c r="D35" s="116">
        <v>200</v>
      </c>
      <c r="E35" s="117">
        <v>200</v>
      </c>
      <c r="F35" s="118" t="str">
        <f t="shared" si="0"/>
        <v>-</v>
      </c>
    </row>
    <row r="36" spans="1:6" ht="15.75" x14ac:dyDescent="0.25">
      <c r="A36" s="101" t="s">
        <v>57</v>
      </c>
      <c r="B36" s="102" t="s">
        <v>269</v>
      </c>
      <c r="C36" s="103" t="s">
        <v>482</v>
      </c>
      <c r="D36" s="104">
        <v>10000</v>
      </c>
      <c r="E36" s="105" t="s">
        <v>51</v>
      </c>
      <c r="F36" s="106">
        <f t="shared" si="0"/>
        <v>10000</v>
      </c>
    </row>
    <row r="37" spans="1:6" ht="52.5" customHeight="1" x14ac:dyDescent="0.2">
      <c r="A37" s="113" t="s">
        <v>207</v>
      </c>
      <c r="B37" s="114" t="s">
        <v>269</v>
      </c>
      <c r="C37" s="115" t="s">
        <v>481</v>
      </c>
      <c r="D37" s="116">
        <v>10000</v>
      </c>
      <c r="E37" s="117" t="s">
        <v>51</v>
      </c>
      <c r="F37" s="118">
        <f t="shared" si="0"/>
        <v>10000</v>
      </c>
    </row>
    <row r="38" spans="1:6" ht="30" x14ac:dyDescent="0.2">
      <c r="A38" s="113" t="s">
        <v>77</v>
      </c>
      <c r="B38" s="114" t="s">
        <v>269</v>
      </c>
      <c r="C38" s="115" t="s">
        <v>480</v>
      </c>
      <c r="D38" s="116">
        <v>10000</v>
      </c>
      <c r="E38" s="117" t="s">
        <v>51</v>
      </c>
      <c r="F38" s="118">
        <f t="shared" si="0"/>
        <v>10000</v>
      </c>
    </row>
    <row r="39" spans="1:6" ht="132" customHeight="1" x14ac:dyDescent="0.2">
      <c r="A39" s="113" t="s">
        <v>479</v>
      </c>
      <c r="B39" s="114" t="s">
        <v>269</v>
      </c>
      <c r="C39" s="115" t="s">
        <v>478</v>
      </c>
      <c r="D39" s="116">
        <v>10000</v>
      </c>
      <c r="E39" s="117" t="s">
        <v>51</v>
      </c>
      <c r="F39" s="118">
        <f t="shared" si="0"/>
        <v>10000</v>
      </c>
    </row>
    <row r="40" spans="1:6" ht="15" x14ac:dyDescent="0.2">
      <c r="A40" s="113" t="s">
        <v>66</v>
      </c>
      <c r="B40" s="114" t="s">
        <v>269</v>
      </c>
      <c r="C40" s="115" t="s">
        <v>477</v>
      </c>
      <c r="D40" s="116">
        <v>10000</v>
      </c>
      <c r="E40" s="117" t="s">
        <v>51</v>
      </c>
      <c r="F40" s="118">
        <f t="shared" si="0"/>
        <v>10000</v>
      </c>
    </row>
    <row r="41" spans="1:6" ht="15" x14ac:dyDescent="0.2">
      <c r="A41" s="113" t="s">
        <v>68</v>
      </c>
      <c r="B41" s="114" t="s">
        <v>269</v>
      </c>
      <c r="C41" s="115" t="s">
        <v>476</v>
      </c>
      <c r="D41" s="116">
        <v>10000</v>
      </c>
      <c r="E41" s="117" t="s">
        <v>51</v>
      </c>
      <c r="F41" s="118">
        <f t="shared" si="0"/>
        <v>10000</v>
      </c>
    </row>
    <row r="42" spans="1:6" ht="31.5" x14ac:dyDescent="0.25">
      <c r="A42" s="101" t="s">
        <v>58</v>
      </c>
      <c r="B42" s="102" t="s">
        <v>269</v>
      </c>
      <c r="C42" s="103" t="s">
        <v>475</v>
      </c>
      <c r="D42" s="104">
        <v>128400</v>
      </c>
      <c r="E42" s="105">
        <v>128343</v>
      </c>
      <c r="F42" s="106">
        <f t="shared" si="0"/>
        <v>57</v>
      </c>
    </row>
    <row r="43" spans="1:6" ht="49.5" customHeight="1" x14ac:dyDescent="0.2">
      <c r="A43" s="113" t="s">
        <v>474</v>
      </c>
      <c r="B43" s="114" t="s">
        <v>269</v>
      </c>
      <c r="C43" s="115" t="s">
        <v>473</v>
      </c>
      <c r="D43" s="116">
        <v>21900</v>
      </c>
      <c r="E43" s="117">
        <v>21851</v>
      </c>
      <c r="F43" s="118">
        <f t="shared" si="0"/>
        <v>49</v>
      </c>
    </row>
    <row r="44" spans="1:6" ht="53.25" customHeight="1" x14ac:dyDescent="0.2">
      <c r="A44" s="113" t="s">
        <v>124</v>
      </c>
      <c r="B44" s="114" t="s">
        <v>269</v>
      </c>
      <c r="C44" s="115" t="s">
        <v>472</v>
      </c>
      <c r="D44" s="116">
        <v>21900</v>
      </c>
      <c r="E44" s="117">
        <v>21851</v>
      </c>
      <c r="F44" s="118">
        <f t="shared" si="0"/>
        <v>49</v>
      </c>
    </row>
    <row r="45" spans="1:6" ht="113.25" customHeight="1" x14ac:dyDescent="0.2">
      <c r="A45" s="113" t="s">
        <v>471</v>
      </c>
      <c r="B45" s="114" t="s">
        <v>269</v>
      </c>
      <c r="C45" s="115" t="s">
        <v>470</v>
      </c>
      <c r="D45" s="116">
        <v>21900</v>
      </c>
      <c r="E45" s="117">
        <v>21851</v>
      </c>
      <c r="F45" s="118">
        <f t="shared" si="0"/>
        <v>49</v>
      </c>
    </row>
    <row r="46" spans="1:6" ht="15" x14ac:dyDescent="0.2">
      <c r="A46" s="113" t="s">
        <v>66</v>
      </c>
      <c r="B46" s="114" t="s">
        <v>269</v>
      </c>
      <c r="C46" s="115" t="s">
        <v>469</v>
      </c>
      <c r="D46" s="116">
        <v>21900</v>
      </c>
      <c r="E46" s="117">
        <v>21851</v>
      </c>
      <c r="F46" s="118">
        <f t="shared" si="0"/>
        <v>49</v>
      </c>
    </row>
    <row r="47" spans="1:6" ht="15" x14ac:dyDescent="0.2">
      <c r="A47" s="113" t="s">
        <v>67</v>
      </c>
      <c r="B47" s="114" t="s">
        <v>269</v>
      </c>
      <c r="C47" s="115" t="s">
        <v>468</v>
      </c>
      <c r="D47" s="116">
        <v>21900</v>
      </c>
      <c r="E47" s="117">
        <v>21851</v>
      </c>
      <c r="F47" s="118">
        <f t="shared" ref="F47:F78" si="1">IF(OR(D47="-",IF(E47="-",0,E47)&gt;=IF(D47="-",0,D47)),"-",IF(D47="-",0,D47)-IF(E47="-",0,E47))</f>
        <v>49</v>
      </c>
    </row>
    <row r="48" spans="1:6" ht="36.75" customHeight="1" x14ac:dyDescent="0.2">
      <c r="A48" s="113" t="s">
        <v>467</v>
      </c>
      <c r="B48" s="114" t="s">
        <v>269</v>
      </c>
      <c r="C48" s="115" t="s">
        <v>466</v>
      </c>
      <c r="D48" s="116">
        <v>12700</v>
      </c>
      <c r="E48" s="117">
        <v>12693</v>
      </c>
      <c r="F48" s="118">
        <f t="shared" si="1"/>
        <v>7</v>
      </c>
    </row>
    <row r="49" spans="1:6" ht="15" x14ac:dyDescent="0.2">
      <c r="A49" s="113" t="s">
        <v>465</v>
      </c>
      <c r="B49" s="114" t="s">
        <v>269</v>
      </c>
      <c r="C49" s="115" t="s">
        <v>464</v>
      </c>
      <c r="D49" s="116">
        <v>9200</v>
      </c>
      <c r="E49" s="117">
        <v>9158</v>
      </c>
      <c r="F49" s="118">
        <f t="shared" si="1"/>
        <v>42</v>
      </c>
    </row>
    <row r="50" spans="1:6" ht="51.75" customHeight="1" x14ac:dyDescent="0.2">
      <c r="A50" s="113" t="s">
        <v>286</v>
      </c>
      <c r="B50" s="114" t="s">
        <v>269</v>
      </c>
      <c r="C50" s="115" t="s">
        <v>463</v>
      </c>
      <c r="D50" s="116">
        <v>75500</v>
      </c>
      <c r="E50" s="117">
        <v>75492</v>
      </c>
      <c r="F50" s="118">
        <f t="shared" si="1"/>
        <v>8</v>
      </c>
    </row>
    <row r="51" spans="1:6" ht="65.25" customHeight="1" x14ac:dyDescent="0.2">
      <c r="A51" s="113" t="s">
        <v>462</v>
      </c>
      <c r="B51" s="114" t="s">
        <v>269</v>
      </c>
      <c r="C51" s="115" t="s">
        <v>461</v>
      </c>
      <c r="D51" s="116">
        <v>56100</v>
      </c>
      <c r="E51" s="117">
        <v>56092</v>
      </c>
      <c r="F51" s="118">
        <f t="shared" si="1"/>
        <v>8</v>
      </c>
    </row>
    <row r="52" spans="1:6" ht="143.25" customHeight="1" x14ac:dyDescent="0.2">
      <c r="A52" s="119" t="s">
        <v>460</v>
      </c>
      <c r="B52" s="114" t="s">
        <v>269</v>
      </c>
      <c r="C52" s="115" t="s">
        <v>459</v>
      </c>
      <c r="D52" s="116">
        <v>40500</v>
      </c>
      <c r="E52" s="117">
        <v>40492</v>
      </c>
      <c r="F52" s="118">
        <f t="shared" si="1"/>
        <v>8</v>
      </c>
    </row>
    <row r="53" spans="1:6" ht="48.75" customHeight="1" x14ac:dyDescent="0.2">
      <c r="A53" s="113" t="s">
        <v>137</v>
      </c>
      <c r="B53" s="114" t="s">
        <v>269</v>
      </c>
      <c r="C53" s="115" t="s">
        <v>458</v>
      </c>
      <c r="D53" s="116">
        <v>40500</v>
      </c>
      <c r="E53" s="117">
        <v>40492</v>
      </c>
      <c r="F53" s="118">
        <f t="shared" si="1"/>
        <v>8</v>
      </c>
    </row>
    <row r="54" spans="1:6" ht="57.75" customHeight="1" x14ac:dyDescent="0.2">
      <c r="A54" s="113" t="s">
        <v>136</v>
      </c>
      <c r="B54" s="114" t="s">
        <v>269</v>
      </c>
      <c r="C54" s="115" t="s">
        <v>457</v>
      </c>
      <c r="D54" s="116">
        <v>40500</v>
      </c>
      <c r="E54" s="117">
        <v>40492</v>
      </c>
      <c r="F54" s="118">
        <f t="shared" si="1"/>
        <v>8</v>
      </c>
    </row>
    <row r="55" spans="1:6" ht="15" x14ac:dyDescent="0.2">
      <c r="A55" s="113" t="s">
        <v>193</v>
      </c>
      <c r="B55" s="114" t="s">
        <v>269</v>
      </c>
      <c r="C55" s="115" t="s">
        <v>456</v>
      </c>
      <c r="D55" s="116">
        <v>40500</v>
      </c>
      <c r="E55" s="117">
        <v>40492</v>
      </c>
      <c r="F55" s="118">
        <f t="shared" si="1"/>
        <v>8</v>
      </c>
    </row>
    <row r="56" spans="1:6" ht="170.25" customHeight="1" x14ac:dyDescent="0.2">
      <c r="A56" s="119" t="s">
        <v>455</v>
      </c>
      <c r="B56" s="114" t="s">
        <v>269</v>
      </c>
      <c r="C56" s="115" t="s">
        <v>454</v>
      </c>
      <c r="D56" s="116">
        <v>15600</v>
      </c>
      <c r="E56" s="117">
        <v>15600</v>
      </c>
      <c r="F56" s="118" t="str">
        <f t="shared" si="1"/>
        <v>-</v>
      </c>
    </row>
    <row r="57" spans="1:6" ht="48" customHeight="1" x14ac:dyDescent="0.2">
      <c r="A57" s="113" t="s">
        <v>137</v>
      </c>
      <c r="B57" s="114" t="s">
        <v>269</v>
      </c>
      <c r="C57" s="115" t="s">
        <v>453</v>
      </c>
      <c r="D57" s="116">
        <v>15600</v>
      </c>
      <c r="E57" s="117">
        <v>15600</v>
      </c>
      <c r="F57" s="118" t="str">
        <f t="shared" si="1"/>
        <v>-</v>
      </c>
    </row>
    <row r="58" spans="1:6" ht="58.5" customHeight="1" x14ac:dyDescent="0.2">
      <c r="A58" s="113" t="s">
        <v>136</v>
      </c>
      <c r="B58" s="114" t="s">
        <v>269</v>
      </c>
      <c r="C58" s="115" t="s">
        <v>452</v>
      </c>
      <c r="D58" s="116">
        <v>15600</v>
      </c>
      <c r="E58" s="117">
        <v>15600</v>
      </c>
      <c r="F58" s="118" t="str">
        <f t="shared" si="1"/>
        <v>-</v>
      </c>
    </row>
    <row r="59" spans="1:6" ht="15" x14ac:dyDescent="0.2">
      <c r="A59" s="113" t="s">
        <v>193</v>
      </c>
      <c r="B59" s="114" t="s">
        <v>269</v>
      </c>
      <c r="C59" s="115" t="s">
        <v>451</v>
      </c>
      <c r="D59" s="116">
        <v>15600</v>
      </c>
      <c r="E59" s="117">
        <v>15600</v>
      </c>
      <c r="F59" s="118" t="str">
        <f t="shared" si="1"/>
        <v>-</v>
      </c>
    </row>
    <row r="60" spans="1:6" ht="54" customHeight="1" x14ac:dyDescent="0.2">
      <c r="A60" s="113" t="s">
        <v>450</v>
      </c>
      <c r="B60" s="114" t="s">
        <v>269</v>
      </c>
      <c r="C60" s="115" t="s">
        <v>449</v>
      </c>
      <c r="D60" s="116">
        <v>19400</v>
      </c>
      <c r="E60" s="117">
        <v>19400</v>
      </c>
      <c r="F60" s="118" t="str">
        <f t="shared" si="1"/>
        <v>-</v>
      </c>
    </row>
    <row r="61" spans="1:6" ht="120.75" customHeight="1" x14ac:dyDescent="0.2">
      <c r="A61" s="113" t="s">
        <v>448</v>
      </c>
      <c r="B61" s="114" t="s">
        <v>269</v>
      </c>
      <c r="C61" s="115" t="s">
        <v>447</v>
      </c>
      <c r="D61" s="116">
        <v>19400</v>
      </c>
      <c r="E61" s="117">
        <v>19400</v>
      </c>
      <c r="F61" s="118" t="str">
        <f t="shared" si="1"/>
        <v>-</v>
      </c>
    </row>
    <row r="62" spans="1:6" ht="60" customHeight="1" x14ac:dyDescent="0.2">
      <c r="A62" s="113" t="s">
        <v>137</v>
      </c>
      <c r="B62" s="114" t="s">
        <v>269</v>
      </c>
      <c r="C62" s="115" t="s">
        <v>446</v>
      </c>
      <c r="D62" s="116">
        <v>19400</v>
      </c>
      <c r="E62" s="117">
        <v>19400</v>
      </c>
      <c r="F62" s="118" t="str">
        <f t="shared" si="1"/>
        <v>-</v>
      </c>
    </row>
    <row r="63" spans="1:6" ht="59.25" customHeight="1" x14ac:dyDescent="0.2">
      <c r="A63" s="113" t="s">
        <v>136</v>
      </c>
      <c r="B63" s="114" t="s">
        <v>269</v>
      </c>
      <c r="C63" s="115" t="s">
        <v>445</v>
      </c>
      <c r="D63" s="116">
        <v>19400</v>
      </c>
      <c r="E63" s="117">
        <v>19400</v>
      </c>
      <c r="F63" s="118" t="str">
        <f t="shared" si="1"/>
        <v>-</v>
      </c>
    </row>
    <row r="64" spans="1:6" ht="15" x14ac:dyDescent="0.2">
      <c r="A64" s="113" t="s">
        <v>193</v>
      </c>
      <c r="B64" s="114" t="s">
        <v>269</v>
      </c>
      <c r="C64" s="115" t="s">
        <v>444</v>
      </c>
      <c r="D64" s="116">
        <v>19400</v>
      </c>
      <c r="E64" s="117">
        <v>19400</v>
      </c>
      <c r="F64" s="118" t="str">
        <f t="shared" si="1"/>
        <v>-</v>
      </c>
    </row>
    <row r="65" spans="1:6" ht="81.75" customHeight="1" x14ac:dyDescent="0.2">
      <c r="A65" s="113" t="s">
        <v>393</v>
      </c>
      <c r="B65" s="114" t="s">
        <v>269</v>
      </c>
      <c r="C65" s="115" t="s">
        <v>443</v>
      </c>
      <c r="D65" s="116">
        <v>1000</v>
      </c>
      <c r="E65" s="117">
        <v>1000</v>
      </c>
      <c r="F65" s="118" t="str">
        <f t="shared" si="1"/>
        <v>-</v>
      </c>
    </row>
    <row r="66" spans="1:6" ht="41.25" customHeight="1" x14ac:dyDescent="0.2">
      <c r="A66" s="113" t="s">
        <v>442</v>
      </c>
      <c r="B66" s="114" t="s">
        <v>269</v>
      </c>
      <c r="C66" s="115" t="s">
        <v>441</v>
      </c>
      <c r="D66" s="116">
        <v>1000</v>
      </c>
      <c r="E66" s="117">
        <v>1000</v>
      </c>
      <c r="F66" s="118" t="str">
        <f t="shared" si="1"/>
        <v>-</v>
      </c>
    </row>
    <row r="67" spans="1:6" ht="153.75" customHeight="1" x14ac:dyDescent="0.2">
      <c r="A67" s="119" t="s">
        <v>440</v>
      </c>
      <c r="B67" s="114" t="s">
        <v>269</v>
      </c>
      <c r="C67" s="115" t="s">
        <v>439</v>
      </c>
      <c r="D67" s="116">
        <v>1000</v>
      </c>
      <c r="E67" s="117">
        <v>1000</v>
      </c>
      <c r="F67" s="118" t="str">
        <f t="shared" si="1"/>
        <v>-</v>
      </c>
    </row>
    <row r="68" spans="1:6" ht="51.75" customHeight="1" x14ac:dyDescent="0.2">
      <c r="A68" s="113" t="s">
        <v>137</v>
      </c>
      <c r="B68" s="114" t="s">
        <v>269</v>
      </c>
      <c r="C68" s="115" t="s">
        <v>438</v>
      </c>
      <c r="D68" s="116">
        <v>1000</v>
      </c>
      <c r="E68" s="117">
        <v>1000</v>
      </c>
      <c r="F68" s="118" t="str">
        <f t="shared" si="1"/>
        <v>-</v>
      </c>
    </row>
    <row r="69" spans="1:6" ht="56.25" customHeight="1" x14ac:dyDescent="0.2">
      <c r="A69" s="113" t="s">
        <v>136</v>
      </c>
      <c r="B69" s="114" t="s">
        <v>269</v>
      </c>
      <c r="C69" s="115" t="s">
        <v>437</v>
      </c>
      <c r="D69" s="116">
        <v>1000</v>
      </c>
      <c r="E69" s="117">
        <v>1000</v>
      </c>
      <c r="F69" s="118" t="str">
        <f t="shared" si="1"/>
        <v>-</v>
      </c>
    </row>
    <row r="70" spans="1:6" ht="15" x14ac:dyDescent="0.2">
      <c r="A70" s="113" t="s">
        <v>193</v>
      </c>
      <c r="B70" s="114" t="s">
        <v>269</v>
      </c>
      <c r="C70" s="115" t="s">
        <v>436</v>
      </c>
      <c r="D70" s="116">
        <v>1000</v>
      </c>
      <c r="E70" s="117">
        <v>1000</v>
      </c>
      <c r="F70" s="118" t="str">
        <f t="shared" si="1"/>
        <v>-</v>
      </c>
    </row>
    <row r="71" spans="1:6" ht="64.5" customHeight="1" x14ac:dyDescent="0.2">
      <c r="A71" s="113" t="s">
        <v>207</v>
      </c>
      <c r="B71" s="114" t="s">
        <v>269</v>
      </c>
      <c r="C71" s="115" t="s">
        <v>435</v>
      </c>
      <c r="D71" s="116">
        <v>30000</v>
      </c>
      <c r="E71" s="117">
        <v>30000</v>
      </c>
      <c r="F71" s="118" t="str">
        <f t="shared" si="1"/>
        <v>-</v>
      </c>
    </row>
    <row r="72" spans="1:6" ht="15" x14ac:dyDescent="0.2">
      <c r="A72" s="113" t="s">
        <v>208</v>
      </c>
      <c r="B72" s="114" t="s">
        <v>269</v>
      </c>
      <c r="C72" s="115" t="s">
        <v>434</v>
      </c>
      <c r="D72" s="116">
        <v>30000</v>
      </c>
      <c r="E72" s="117">
        <v>30000</v>
      </c>
      <c r="F72" s="118" t="str">
        <f t="shared" si="1"/>
        <v>-</v>
      </c>
    </row>
    <row r="73" spans="1:6" ht="129" customHeight="1" x14ac:dyDescent="0.2">
      <c r="A73" s="113" t="s">
        <v>433</v>
      </c>
      <c r="B73" s="114" t="s">
        <v>269</v>
      </c>
      <c r="C73" s="115" t="s">
        <v>432</v>
      </c>
      <c r="D73" s="116">
        <v>20000</v>
      </c>
      <c r="E73" s="117">
        <v>20000</v>
      </c>
      <c r="F73" s="118" t="str">
        <f t="shared" si="1"/>
        <v>-</v>
      </c>
    </row>
    <row r="74" spans="1:6" ht="15" x14ac:dyDescent="0.2">
      <c r="A74" s="113" t="s">
        <v>66</v>
      </c>
      <c r="B74" s="114" t="s">
        <v>269</v>
      </c>
      <c r="C74" s="115" t="s">
        <v>431</v>
      </c>
      <c r="D74" s="116">
        <v>20000</v>
      </c>
      <c r="E74" s="117">
        <v>20000</v>
      </c>
      <c r="F74" s="118" t="str">
        <f t="shared" si="1"/>
        <v>-</v>
      </c>
    </row>
    <row r="75" spans="1:6" ht="15" x14ac:dyDescent="0.2">
      <c r="A75" s="113" t="s">
        <v>67</v>
      </c>
      <c r="B75" s="114" t="s">
        <v>269</v>
      </c>
      <c r="C75" s="115" t="s">
        <v>430</v>
      </c>
      <c r="D75" s="116">
        <v>20000</v>
      </c>
      <c r="E75" s="117">
        <v>20000</v>
      </c>
      <c r="F75" s="118" t="str">
        <f t="shared" si="1"/>
        <v>-</v>
      </c>
    </row>
    <row r="76" spans="1:6" ht="15" x14ac:dyDescent="0.2">
      <c r="A76" s="113" t="s">
        <v>424</v>
      </c>
      <c r="B76" s="114" t="s">
        <v>269</v>
      </c>
      <c r="C76" s="115" t="s">
        <v>429</v>
      </c>
      <c r="D76" s="116">
        <v>20000</v>
      </c>
      <c r="E76" s="117">
        <v>20000</v>
      </c>
      <c r="F76" s="118" t="str">
        <f t="shared" si="1"/>
        <v>-</v>
      </c>
    </row>
    <row r="77" spans="1:6" ht="108" customHeight="1" x14ac:dyDescent="0.2">
      <c r="A77" s="113" t="s">
        <v>428</v>
      </c>
      <c r="B77" s="114" t="s">
        <v>269</v>
      </c>
      <c r="C77" s="115" t="s">
        <v>427</v>
      </c>
      <c r="D77" s="116">
        <v>10000</v>
      </c>
      <c r="E77" s="117">
        <v>10000</v>
      </c>
      <c r="F77" s="118" t="str">
        <f t="shared" si="1"/>
        <v>-</v>
      </c>
    </row>
    <row r="78" spans="1:6" ht="15" x14ac:dyDescent="0.2">
      <c r="A78" s="113" t="s">
        <v>66</v>
      </c>
      <c r="B78" s="114" t="s">
        <v>269</v>
      </c>
      <c r="C78" s="115" t="s">
        <v>426</v>
      </c>
      <c r="D78" s="116">
        <v>10000</v>
      </c>
      <c r="E78" s="117">
        <v>10000</v>
      </c>
      <c r="F78" s="118" t="str">
        <f t="shared" si="1"/>
        <v>-</v>
      </c>
    </row>
    <row r="79" spans="1:6" ht="15" x14ac:dyDescent="0.2">
      <c r="A79" s="113" t="s">
        <v>67</v>
      </c>
      <c r="B79" s="114" t="s">
        <v>269</v>
      </c>
      <c r="C79" s="115" t="s">
        <v>425</v>
      </c>
      <c r="D79" s="116">
        <v>10000</v>
      </c>
      <c r="E79" s="117">
        <v>10000</v>
      </c>
      <c r="F79" s="118" t="str">
        <f t="shared" ref="F79:F110" si="2">IF(OR(D79="-",IF(E79="-",0,E79)&gt;=IF(D79="-",0,D79)),"-",IF(D79="-",0,D79)-IF(E79="-",0,E79))</f>
        <v>-</v>
      </c>
    </row>
    <row r="80" spans="1:6" ht="15" x14ac:dyDescent="0.2">
      <c r="A80" s="113" t="s">
        <v>424</v>
      </c>
      <c r="B80" s="114" t="s">
        <v>269</v>
      </c>
      <c r="C80" s="115" t="s">
        <v>423</v>
      </c>
      <c r="D80" s="116">
        <v>10000</v>
      </c>
      <c r="E80" s="117">
        <v>10000</v>
      </c>
      <c r="F80" s="118" t="str">
        <f t="shared" si="2"/>
        <v>-</v>
      </c>
    </row>
    <row r="81" spans="1:6" ht="15.75" x14ac:dyDescent="0.25">
      <c r="A81" s="101" t="s">
        <v>422</v>
      </c>
      <c r="B81" s="102" t="s">
        <v>269</v>
      </c>
      <c r="C81" s="103" t="s">
        <v>421</v>
      </c>
      <c r="D81" s="104">
        <v>231100</v>
      </c>
      <c r="E81" s="105">
        <v>231100</v>
      </c>
      <c r="F81" s="106" t="str">
        <f t="shared" si="2"/>
        <v>-</v>
      </c>
    </row>
    <row r="82" spans="1:6" ht="31.5" x14ac:dyDescent="0.25">
      <c r="A82" s="101" t="s">
        <v>78</v>
      </c>
      <c r="B82" s="102" t="s">
        <v>269</v>
      </c>
      <c r="C82" s="103" t="s">
        <v>420</v>
      </c>
      <c r="D82" s="104">
        <v>231100</v>
      </c>
      <c r="E82" s="105">
        <v>231100</v>
      </c>
      <c r="F82" s="106" t="str">
        <f t="shared" si="2"/>
        <v>-</v>
      </c>
    </row>
    <row r="83" spans="1:6" ht="55.5" customHeight="1" x14ac:dyDescent="0.2">
      <c r="A83" s="113" t="s">
        <v>207</v>
      </c>
      <c r="B83" s="114" t="s">
        <v>269</v>
      </c>
      <c r="C83" s="115" t="s">
        <v>419</v>
      </c>
      <c r="D83" s="116">
        <v>231100</v>
      </c>
      <c r="E83" s="117">
        <v>231100</v>
      </c>
      <c r="F83" s="118" t="str">
        <f t="shared" si="2"/>
        <v>-</v>
      </c>
    </row>
    <row r="84" spans="1:6" ht="37.5" customHeight="1" x14ac:dyDescent="0.2">
      <c r="A84" s="113" t="s">
        <v>208</v>
      </c>
      <c r="B84" s="114" t="s">
        <v>269</v>
      </c>
      <c r="C84" s="115" t="s">
        <v>418</v>
      </c>
      <c r="D84" s="116">
        <v>231100</v>
      </c>
      <c r="E84" s="117">
        <v>231100</v>
      </c>
      <c r="F84" s="118" t="str">
        <f t="shared" si="2"/>
        <v>-</v>
      </c>
    </row>
    <row r="85" spans="1:6" ht="136.5" customHeight="1" x14ac:dyDescent="0.2">
      <c r="A85" s="113" t="s">
        <v>417</v>
      </c>
      <c r="B85" s="114" t="s">
        <v>269</v>
      </c>
      <c r="C85" s="115" t="s">
        <v>416</v>
      </c>
      <c r="D85" s="116">
        <v>231100</v>
      </c>
      <c r="E85" s="117">
        <v>231100</v>
      </c>
      <c r="F85" s="118" t="str">
        <f t="shared" si="2"/>
        <v>-</v>
      </c>
    </row>
    <row r="86" spans="1:6" ht="100.5" customHeight="1" x14ac:dyDescent="0.2">
      <c r="A86" s="113" t="s">
        <v>415</v>
      </c>
      <c r="B86" s="114" t="s">
        <v>269</v>
      </c>
      <c r="C86" s="115" t="s">
        <v>414</v>
      </c>
      <c r="D86" s="116">
        <v>218571.15</v>
      </c>
      <c r="E86" s="117">
        <v>218571.15</v>
      </c>
      <c r="F86" s="118" t="str">
        <f t="shared" si="2"/>
        <v>-</v>
      </c>
    </row>
    <row r="87" spans="1:6" ht="54.75" customHeight="1" x14ac:dyDescent="0.2">
      <c r="A87" s="113" t="s">
        <v>69</v>
      </c>
      <c r="B87" s="114" t="s">
        <v>269</v>
      </c>
      <c r="C87" s="115" t="s">
        <v>413</v>
      </c>
      <c r="D87" s="116">
        <v>218571.15</v>
      </c>
      <c r="E87" s="117">
        <v>218571.15</v>
      </c>
      <c r="F87" s="118" t="str">
        <f t="shared" si="2"/>
        <v>-</v>
      </c>
    </row>
    <row r="88" spans="1:6" ht="39" customHeight="1" x14ac:dyDescent="0.2">
      <c r="A88" s="113" t="s">
        <v>412</v>
      </c>
      <c r="B88" s="114" t="s">
        <v>269</v>
      </c>
      <c r="C88" s="115" t="s">
        <v>411</v>
      </c>
      <c r="D88" s="116">
        <v>168482.94</v>
      </c>
      <c r="E88" s="117">
        <v>168482.94</v>
      </c>
      <c r="F88" s="118" t="str">
        <f t="shared" si="2"/>
        <v>-</v>
      </c>
    </row>
    <row r="89" spans="1:6" ht="88.5" customHeight="1" x14ac:dyDescent="0.2">
      <c r="A89" s="113" t="s">
        <v>155</v>
      </c>
      <c r="B89" s="114" t="s">
        <v>269</v>
      </c>
      <c r="C89" s="115" t="s">
        <v>410</v>
      </c>
      <c r="D89" s="116">
        <v>50088.21</v>
      </c>
      <c r="E89" s="117">
        <v>50088.21</v>
      </c>
      <c r="F89" s="118" t="str">
        <f t="shared" si="2"/>
        <v>-</v>
      </c>
    </row>
    <row r="90" spans="1:6" ht="53.25" customHeight="1" x14ac:dyDescent="0.2">
      <c r="A90" s="113" t="s">
        <v>137</v>
      </c>
      <c r="B90" s="114" t="s">
        <v>269</v>
      </c>
      <c r="C90" s="115" t="s">
        <v>409</v>
      </c>
      <c r="D90" s="116">
        <v>12528.85</v>
      </c>
      <c r="E90" s="117">
        <v>12528.85</v>
      </c>
      <c r="F90" s="118" t="str">
        <f t="shared" si="2"/>
        <v>-</v>
      </c>
    </row>
    <row r="91" spans="1:6" ht="61.5" customHeight="1" x14ac:dyDescent="0.2">
      <c r="A91" s="113" t="s">
        <v>136</v>
      </c>
      <c r="B91" s="114" t="s">
        <v>269</v>
      </c>
      <c r="C91" s="115" t="s">
        <v>408</v>
      </c>
      <c r="D91" s="116">
        <v>12528.85</v>
      </c>
      <c r="E91" s="117">
        <v>12528.85</v>
      </c>
      <c r="F91" s="118" t="str">
        <f t="shared" si="2"/>
        <v>-</v>
      </c>
    </row>
    <row r="92" spans="1:6" ht="24.75" customHeight="1" x14ac:dyDescent="0.2">
      <c r="A92" s="113" t="s">
        <v>193</v>
      </c>
      <c r="B92" s="114" t="s">
        <v>269</v>
      </c>
      <c r="C92" s="115" t="s">
        <v>407</v>
      </c>
      <c r="D92" s="116">
        <v>12528.85</v>
      </c>
      <c r="E92" s="117">
        <v>12528.85</v>
      </c>
      <c r="F92" s="118" t="str">
        <f t="shared" si="2"/>
        <v>-</v>
      </c>
    </row>
    <row r="93" spans="1:6" ht="63" customHeight="1" x14ac:dyDescent="0.25">
      <c r="A93" s="101" t="s">
        <v>406</v>
      </c>
      <c r="B93" s="102" t="s">
        <v>269</v>
      </c>
      <c r="C93" s="103" t="s">
        <v>405</v>
      </c>
      <c r="D93" s="104">
        <v>53200</v>
      </c>
      <c r="E93" s="105">
        <v>53090</v>
      </c>
      <c r="F93" s="106">
        <f t="shared" si="2"/>
        <v>110</v>
      </c>
    </row>
    <row r="94" spans="1:6" ht="72" customHeight="1" x14ac:dyDescent="0.25">
      <c r="A94" s="101" t="s">
        <v>59</v>
      </c>
      <c r="B94" s="102" t="s">
        <v>269</v>
      </c>
      <c r="C94" s="103" t="s">
        <v>404</v>
      </c>
      <c r="D94" s="104">
        <v>1300</v>
      </c>
      <c r="E94" s="105">
        <v>1300</v>
      </c>
      <c r="F94" s="106" t="str">
        <f t="shared" si="2"/>
        <v>-</v>
      </c>
    </row>
    <row r="95" spans="1:6" ht="87.75" customHeight="1" x14ac:dyDescent="0.2">
      <c r="A95" s="113" t="s">
        <v>393</v>
      </c>
      <c r="B95" s="114" t="s">
        <v>269</v>
      </c>
      <c r="C95" s="115" t="s">
        <v>403</v>
      </c>
      <c r="D95" s="116">
        <v>1300</v>
      </c>
      <c r="E95" s="117">
        <v>1300</v>
      </c>
      <c r="F95" s="118" t="str">
        <f t="shared" si="2"/>
        <v>-</v>
      </c>
    </row>
    <row r="96" spans="1:6" ht="42.75" customHeight="1" x14ac:dyDescent="0.2">
      <c r="A96" s="113" t="s">
        <v>402</v>
      </c>
      <c r="B96" s="114" t="s">
        <v>269</v>
      </c>
      <c r="C96" s="115" t="s">
        <v>401</v>
      </c>
      <c r="D96" s="116">
        <v>1300</v>
      </c>
      <c r="E96" s="117">
        <v>1300</v>
      </c>
      <c r="F96" s="118" t="str">
        <f t="shared" si="2"/>
        <v>-</v>
      </c>
    </row>
    <row r="97" spans="1:6" ht="145.5" customHeight="1" x14ac:dyDescent="0.2">
      <c r="A97" s="119" t="s">
        <v>400</v>
      </c>
      <c r="B97" s="114" t="s">
        <v>269</v>
      </c>
      <c r="C97" s="115" t="s">
        <v>399</v>
      </c>
      <c r="D97" s="116">
        <v>1300</v>
      </c>
      <c r="E97" s="117">
        <v>1300</v>
      </c>
      <c r="F97" s="118" t="str">
        <f t="shared" si="2"/>
        <v>-</v>
      </c>
    </row>
    <row r="98" spans="1:6" ht="54.75" customHeight="1" x14ac:dyDescent="0.2">
      <c r="A98" s="113" t="s">
        <v>137</v>
      </c>
      <c r="B98" s="114" t="s">
        <v>269</v>
      </c>
      <c r="C98" s="115" t="s">
        <v>398</v>
      </c>
      <c r="D98" s="116">
        <v>1300</v>
      </c>
      <c r="E98" s="117">
        <v>1300</v>
      </c>
      <c r="F98" s="118" t="str">
        <f t="shared" si="2"/>
        <v>-</v>
      </c>
    </row>
    <row r="99" spans="1:6" ht="59.25" customHeight="1" x14ac:dyDescent="0.2">
      <c r="A99" s="113" t="s">
        <v>136</v>
      </c>
      <c r="B99" s="114" t="s">
        <v>269</v>
      </c>
      <c r="C99" s="115" t="s">
        <v>397</v>
      </c>
      <c r="D99" s="116">
        <v>1300</v>
      </c>
      <c r="E99" s="117">
        <v>1300</v>
      </c>
      <c r="F99" s="118" t="str">
        <f t="shared" si="2"/>
        <v>-</v>
      </c>
    </row>
    <row r="100" spans="1:6" ht="15" x14ac:dyDescent="0.2">
      <c r="A100" s="113" t="s">
        <v>193</v>
      </c>
      <c r="B100" s="114" t="s">
        <v>269</v>
      </c>
      <c r="C100" s="115" t="s">
        <v>396</v>
      </c>
      <c r="D100" s="116">
        <v>1300</v>
      </c>
      <c r="E100" s="117">
        <v>1300</v>
      </c>
      <c r="F100" s="118" t="str">
        <f t="shared" si="2"/>
        <v>-</v>
      </c>
    </row>
    <row r="101" spans="1:6" ht="31.5" x14ac:dyDescent="0.25">
      <c r="A101" s="101" t="s">
        <v>395</v>
      </c>
      <c r="B101" s="102" t="s">
        <v>269</v>
      </c>
      <c r="C101" s="103" t="s">
        <v>394</v>
      </c>
      <c r="D101" s="104">
        <v>51900</v>
      </c>
      <c r="E101" s="105">
        <v>51790</v>
      </c>
      <c r="F101" s="106">
        <f t="shared" si="2"/>
        <v>110</v>
      </c>
    </row>
    <row r="102" spans="1:6" ht="84.75" customHeight="1" x14ac:dyDescent="0.2">
      <c r="A102" s="113" t="s">
        <v>393</v>
      </c>
      <c r="B102" s="114" t="s">
        <v>269</v>
      </c>
      <c r="C102" s="115" t="s">
        <v>392</v>
      </c>
      <c r="D102" s="116">
        <v>51900</v>
      </c>
      <c r="E102" s="117">
        <v>51790</v>
      </c>
      <c r="F102" s="118">
        <f t="shared" si="2"/>
        <v>110</v>
      </c>
    </row>
    <row r="103" spans="1:6" ht="27.75" customHeight="1" x14ac:dyDescent="0.2">
      <c r="A103" s="113" t="s">
        <v>79</v>
      </c>
      <c r="B103" s="114" t="s">
        <v>269</v>
      </c>
      <c r="C103" s="115" t="s">
        <v>391</v>
      </c>
      <c r="D103" s="116">
        <v>51900</v>
      </c>
      <c r="E103" s="117">
        <v>51790</v>
      </c>
      <c r="F103" s="118">
        <f t="shared" si="2"/>
        <v>110</v>
      </c>
    </row>
    <row r="104" spans="1:6" ht="147.75" customHeight="1" x14ac:dyDescent="0.2">
      <c r="A104" s="119" t="s">
        <v>390</v>
      </c>
      <c r="B104" s="114" t="s">
        <v>269</v>
      </c>
      <c r="C104" s="115" t="s">
        <v>389</v>
      </c>
      <c r="D104" s="116">
        <v>51900</v>
      </c>
      <c r="E104" s="117">
        <v>51790</v>
      </c>
      <c r="F104" s="118">
        <f t="shared" si="2"/>
        <v>110</v>
      </c>
    </row>
    <row r="105" spans="1:6" ht="52.5" customHeight="1" x14ac:dyDescent="0.2">
      <c r="A105" s="113" t="s">
        <v>137</v>
      </c>
      <c r="B105" s="114" t="s">
        <v>269</v>
      </c>
      <c r="C105" s="115" t="s">
        <v>388</v>
      </c>
      <c r="D105" s="116">
        <v>51900</v>
      </c>
      <c r="E105" s="117">
        <v>51790</v>
      </c>
      <c r="F105" s="118">
        <f t="shared" si="2"/>
        <v>110</v>
      </c>
    </row>
    <row r="106" spans="1:6" ht="63" customHeight="1" x14ac:dyDescent="0.2">
      <c r="A106" s="113" t="s">
        <v>136</v>
      </c>
      <c r="B106" s="114" t="s">
        <v>269</v>
      </c>
      <c r="C106" s="115" t="s">
        <v>387</v>
      </c>
      <c r="D106" s="116">
        <v>51900</v>
      </c>
      <c r="E106" s="117">
        <v>51790</v>
      </c>
      <c r="F106" s="118">
        <f t="shared" si="2"/>
        <v>110</v>
      </c>
    </row>
    <row r="107" spans="1:6" ht="15" x14ac:dyDescent="0.2">
      <c r="A107" s="113" t="s">
        <v>193</v>
      </c>
      <c r="B107" s="114" t="s">
        <v>269</v>
      </c>
      <c r="C107" s="115" t="s">
        <v>386</v>
      </c>
      <c r="D107" s="116">
        <v>51900</v>
      </c>
      <c r="E107" s="117">
        <v>51790</v>
      </c>
      <c r="F107" s="118">
        <f t="shared" si="2"/>
        <v>110</v>
      </c>
    </row>
    <row r="108" spans="1:6" ht="15.75" x14ac:dyDescent="0.25">
      <c r="A108" s="101" t="s">
        <v>385</v>
      </c>
      <c r="B108" s="102" t="s">
        <v>269</v>
      </c>
      <c r="C108" s="103" t="s">
        <v>384</v>
      </c>
      <c r="D108" s="104">
        <v>1355100</v>
      </c>
      <c r="E108" s="105">
        <v>1354947.85</v>
      </c>
      <c r="F108" s="106">
        <f t="shared" si="2"/>
        <v>152.14999999990687</v>
      </c>
    </row>
    <row r="109" spans="1:6" ht="31.5" x14ac:dyDescent="0.25">
      <c r="A109" s="101" t="s">
        <v>70</v>
      </c>
      <c r="B109" s="102" t="s">
        <v>269</v>
      </c>
      <c r="C109" s="103" t="s">
        <v>383</v>
      </c>
      <c r="D109" s="104">
        <v>1328400</v>
      </c>
      <c r="E109" s="105">
        <v>1328345.31</v>
      </c>
      <c r="F109" s="106">
        <f t="shared" si="2"/>
        <v>54.689999999944121</v>
      </c>
    </row>
    <row r="110" spans="1:6" ht="57" customHeight="1" x14ac:dyDescent="0.2">
      <c r="A110" s="113" t="s">
        <v>80</v>
      </c>
      <c r="B110" s="114" t="s">
        <v>269</v>
      </c>
      <c r="C110" s="115" t="s">
        <v>382</v>
      </c>
      <c r="D110" s="116">
        <v>1328400</v>
      </c>
      <c r="E110" s="117">
        <v>1328345.31</v>
      </c>
      <c r="F110" s="118">
        <f t="shared" si="2"/>
        <v>54.689999999944121</v>
      </c>
    </row>
    <row r="111" spans="1:6" ht="52.5" customHeight="1" x14ac:dyDescent="0.2">
      <c r="A111" s="113" t="s">
        <v>381</v>
      </c>
      <c r="B111" s="114" t="s">
        <v>269</v>
      </c>
      <c r="C111" s="115" t="s">
        <v>380</v>
      </c>
      <c r="D111" s="116">
        <v>1235700</v>
      </c>
      <c r="E111" s="117">
        <v>1235699.99</v>
      </c>
      <c r="F111" s="118">
        <f t="shared" ref="F111:F142" si="3">IF(OR(D111="-",IF(E111="-",0,E111)&gt;=IF(D111="-",0,D111)),"-",IF(D111="-",0,D111)-IF(E111="-",0,E111))</f>
        <v>1.0000000009313226E-2</v>
      </c>
    </row>
    <row r="112" spans="1:6" ht="141.75" customHeight="1" x14ac:dyDescent="0.2">
      <c r="A112" s="119" t="s">
        <v>379</v>
      </c>
      <c r="B112" s="114" t="s">
        <v>269</v>
      </c>
      <c r="C112" s="115" t="s">
        <v>378</v>
      </c>
      <c r="D112" s="116">
        <v>1235700</v>
      </c>
      <c r="E112" s="117">
        <v>1235699.99</v>
      </c>
      <c r="F112" s="118">
        <f t="shared" si="3"/>
        <v>1.0000000009313226E-2</v>
      </c>
    </row>
    <row r="113" spans="1:6" ht="48" customHeight="1" x14ac:dyDescent="0.2">
      <c r="A113" s="113" t="s">
        <v>137</v>
      </c>
      <c r="B113" s="114" t="s">
        <v>269</v>
      </c>
      <c r="C113" s="115" t="s">
        <v>377</v>
      </c>
      <c r="D113" s="116">
        <v>1235700</v>
      </c>
      <c r="E113" s="117">
        <v>1235699.99</v>
      </c>
      <c r="F113" s="118">
        <f t="shared" si="3"/>
        <v>1.0000000009313226E-2</v>
      </c>
    </row>
    <row r="114" spans="1:6" ht="57" customHeight="1" x14ac:dyDescent="0.2">
      <c r="A114" s="113" t="s">
        <v>136</v>
      </c>
      <c r="B114" s="114" t="s">
        <v>269</v>
      </c>
      <c r="C114" s="115" t="s">
        <v>376</v>
      </c>
      <c r="D114" s="116">
        <v>1235700</v>
      </c>
      <c r="E114" s="117">
        <v>1235699.99</v>
      </c>
      <c r="F114" s="118">
        <f t="shared" si="3"/>
        <v>1.0000000009313226E-2</v>
      </c>
    </row>
    <row r="115" spans="1:6" ht="30.75" customHeight="1" x14ac:dyDescent="0.2">
      <c r="A115" s="113" t="s">
        <v>193</v>
      </c>
      <c r="B115" s="114" t="s">
        <v>269</v>
      </c>
      <c r="C115" s="115" t="s">
        <v>375</v>
      </c>
      <c r="D115" s="116">
        <v>1235700</v>
      </c>
      <c r="E115" s="117">
        <v>1235699.99</v>
      </c>
      <c r="F115" s="118">
        <f t="shared" si="3"/>
        <v>1.0000000009313226E-2</v>
      </c>
    </row>
    <row r="116" spans="1:6" ht="61.5" customHeight="1" x14ac:dyDescent="0.2">
      <c r="A116" s="113" t="s">
        <v>374</v>
      </c>
      <c r="B116" s="114" t="s">
        <v>269</v>
      </c>
      <c r="C116" s="115" t="s">
        <v>373</v>
      </c>
      <c r="D116" s="116">
        <v>92700</v>
      </c>
      <c r="E116" s="117">
        <v>92645.32</v>
      </c>
      <c r="F116" s="118">
        <f t="shared" si="3"/>
        <v>54.679999999993015</v>
      </c>
    </row>
    <row r="117" spans="1:6" ht="127.5" customHeight="1" x14ac:dyDescent="0.2">
      <c r="A117" s="113" t="s">
        <v>372</v>
      </c>
      <c r="B117" s="114" t="s">
        <v>269</v>
      </c>
      <c r="C117" s="115" t="s">
        <v>371</v>
      </c>
      <c r="D117" s="116">
        <v>92700</v>
      </c>
      <c r="E117" s="117">
        <v>92645.32</v>
      </c>
      <c r="F117" s="118">
        <f t="shared" si="3"/>
        <v>54.679999999993015</v>
      </c>
    </row>
    <row r="118" spans="1:6" ht="51.75" customHeight="1" x14ac:dyDescent="0.2">
      <c r="A118" s="113" t="s">
        <v>137</v>
      </c>
      <c r="B118" s="114" t="s">
        <v>269</v>
      </c>
      <c r="C118" s="115" t="s">
        <v>370</v>
      </c>
      <c r="D118" s="116">
        <v>92700</v>
      </c>
      <c r="E118" s="117">
        <v>92645.32</v>
      </c>
      <c r="F118" s="118">
        <f t="shared" si="3"/>
        <v>54.679999999993015</v>
      </c>
    </row>
    <row r="119" spans="1:6" ht="57.75" customHeight="1" x14ac:dyDescent="0.2">
      <c r="A119" s="113" t="s">
        <v>136</v>
      </c>
      <c r="B119" s="114" t="s">
        <v>269</v>
      </c>
      <c r="C119" s="115" t="s">
        <v>369</v>
      </c>
      <c r="D119" s="116">
        <v>92700</v>
      </c>
      <c r="E119" s="117">
        <v>92645.32</v>
      </c>
      <c r="F119" s="118">
        <f t="shared" si="3"/>
        <v>54.679999999993015</v>
      </c>
    </row>
    <row r="120" spans="1:6" ht="15" x14ac:dyDescent="0.2">
      <c r="A120" s="113" t="s">
        <v>193</v>
      </c>
      <c r="B120" s="114" t="s">
        <v>269</v>
      </c>
      <c r="C120" s="115" t="s">
        <v>368</v>
      </c>
      <c r="D120" s="116">
        <v>92700</v>
      </c>
      <c r="E120" s="117">
        <v>92645.32</v>
      </c>
      <c r="F120" s="118">
        <f t="shared" si="3"/>
        <v>54.679999999993015</v>
      </c>
    </row>
    <row r="121" spans="1:6" ht="40.5" customHeight="1" x14ac:dyDescent="0.25">
      <c r="A121" s="101" t="s">
        <v>121</v>
      </c>
      <c r="B121" s="102" t="s">
        <v>269</v>
      </c>
      <c r="C121" s="103" t="s">
        <v>367</v>
      </c>
      <c r="D121" s="104">
        <v>26700</v>
      </c>
      <c r="E121" s="105">
        <v>26602.54</v>
      </c>
      <c r="F121" s="106">
        <f t="shared" si="3"/>
        <v>97.459999999999127</v>
      </c>
    </row>
    <row r="122" spans="1:6" ht="48.75" customHeight="1" x14ac:dyDescent="0.2">
      <c r="A122" s="113" t="s">
        <v>207</v>
      </c>
      <c r="B122" s="114" t="s">
        <v>269</v>
      </c>
      <c r="C122" s="115" t="s">
        <v>366</v>
      </c>
      <c r="D122" s="116">
        <v>26700</v>
      </c>
      <c r="E122" s="117">
        <v>26602.54</v>
      </c>
      <c r="F122" s="118">
        <f t="shared" si="3"/>
        <v>97.459999999999127</v>
      </c>
    </row>
    <row r="123" spans="1:6" ht="15" x14ac:dyDescent="0.2">
      <c r="A123" s="113" t="s">
        <v>208</v>
      </c>
      <c r="B123" s="114" t="s">
        <v>269</v>
      </c>
      <c r="C123" s="115" t="s">
        <v>365</v>
      </c>
      <c r="D123" s="116">
        <v>26700</v>
      </c>
      <c r="E123" s="117">
        <v>26602.54</v>
      </c>
      <c r="F123" s="118">
        <f t="shared" si="3"/>
        <v>97.459999999999127</v>
      </c>
    </row>
    <row r="124" spans="1:6" ht="154.5" customHeight="1" x14ac:dyDescent="0.2">
      <c r="A124" s="119" t="s">
        <v>364</v>
      </c>
      <c r="B124" s="114" t="s">
        <v>269</v>
      </c>
      <c r="C124" s="115" t="s">
        <v>363</v>
      </c>
      <c r="D124" s="116">
        <v>26700</v>
      </c>
      <c r="E124" s="117">
        <v>26602.54</v>
      </c>
      <c r="F124" s="118">
        <f t="shared" si="3"/>
        <v>97.459999999999127</v>
      </c>
    </row>
    <row r="125" spans="1:6" ht="48" customHeight="1" x14ac:dyDescent="0.2">
      <c r="A125" s="113" t="s">
        <v>137</v>
      </c>
      <c r="B125" s="114" t="s">
        <v>269</v>
      </c>
      <c r="C125" s="115" t="s">
        <v>362</v>
      </c>
      <c r="D125" s="116">
        <v>26700</v>
      </c>
      <c r="E125" s="117">
        <v>26602.54</v>
      </c>
      <c r="F125" s="118">
        <f t="shared" si="3"/>
        <v>97.459999999999127</v>
      </c>
    </row>
    <row r="126" spans="1:6" ht="53.25" customHeight="1" x14ac:dyDescent="0.2">
      <c r="A126" s="113" t="s">
        <v>136</v>
      </c>
      <c r="B126" s="114" t="s">
        <v>269</v>
      </c>
      <c r="C126" s="115" t="s">
        <v>361</v>
      </c>
      <c r="D126" s="116">
        <v>26700</v>
      </c>
      <c r="E126" s="117">
        <v>26602.54</v>
      </c>
      <c r="F126" s="118">
        <f t="shared" si="3"/>
        <v>97.459999999999127</v>
      </c>
    </row>
    <row r="127" spans="1:6" ht="15" x14ac:dyDescent="0.2">
      <c r="A127" s="113" t="s">
        <v>193</v>
      </c>
      <c r="B127" s="114" t="s">
        <v>269</v>
      </c>
      <c r="C127" s="115" t="s">
        <v>360</v>
      </c>
      <c r="D127" s="116">
        <v>26700</v>
      </c>
      <c r="E127" s="117">
        <v>26602.54</v>
      </c>
      <c r="F127" s="118">
        <f t="shared" si="3"/>
        <v>97.459999999999127</v>
      </c>
    </row>
    <row r="128" spans="1:6" ht="31.5" x14ac:dyDescent="0.25">
      <c r="A128" s="101" t="s">
        <v>359</v>
      </c>
      <c r="B128" s="102" t="s">
        <v>269</v>
      </c>
      <c r="C128" s="103" t="s">
        <v>358</v>
      </c>
      <c r="D128" s="104">
        <v>2597700</v>
      </c>
      <c r="E128" s="105">
        <v>2597115.3199999998</v>
      </c>
      <c r="F128" s="106">
        <f t="shared" si="3"/>
        <v>584.68000000016764</v>
      </c>
    </row>
    <row r="129" spans="1:6" ht="15.75" x14ac:dyDescent="0.25">
      <c r="A129" s="101" t="s">
        <v>117</v>
      </c>
      <c r="B129" s="102" t="s">
        <v>269</v>
      </c>
      <c r="C129" s="103" t="s">
        <v>357</v>
      </c>
      <c r="D129" s="104">
        <v>294500</v>
      </c>
      <c r="E129" s="105">
        <v>294435.09999999998</v>
      </c>
      <c r="F129" s="106">
        <f t="shared" si="3"/>
        <v>64.900000000023283</v>
      </c>
    </row>
    <row r="130" spans="1:6" ht="73.5" customHeight="1" x14ac:dyDescent="0.2">
      <c r="A130" s="113" t="s">
        <v>335</v>
      </c>
      <c r="B130" s="114" t="s">
        <v>269</v>
      </c>
      <c r="C130" s="115" t="s">
        <v>356</v>
      </c>
      <c r="D130" s="116">
        <v>294500</v>
      </c>
      <c r="E130" s="117">
        <v>294435.09999999998</v>
      </c>
      <c r="F130" s="118">
        <f t="shared" si="3"/>
        <v>64.900000000023283</v>
      </c>
    </row>
    <row r="131" spans="1:6" ht="49.5" customHeight="1" x14ac:dyDescent="0.2">
      <c r="A131" s="113" t="s">
        <v>118</v>
      </c>
      <c r="B131" s="114" t="s">
        <v>269</v>
      </c>
      <c r="C131" s="115" t="s">
        <v>355</v>
      </c>
      <c r="D131" s="116">
        <v>294500</v>
      </c>
      <c r="E131" s="117">
        <v>294435.09999999998</v>
      </c>
      <c r="F131" s="118">
        <f t="shared" si="3"/>
        <v>64.900000000023283</v>
      </c>
    </row>
    <row r="132" spans="1:6" ht="185.25" customHeight="1" x14ac:dyDescent="0.2">
      <c r="A132" s="119" t="s">
        <v>354</v>
      </c>
      <c r="B132" s="114" t="s">
        <v>269</v>
      </c>
      <c r="C132" s="115" t="s">
        <v>353</v>
      </c>
      <c r="D132" s="116">
        <v>13900</v>
      </c>
      <c r="E132" s="117">
        <v>13868.1</v>
      </c>
      <c r="F132" s="118">
        <f t="shared" si="3"/>
        <v>31.899999999999636</v>
      </c>
    </row>
    <row r="133" spans="1:6" ht="49.5" customHeight="1" x14ac:dyDescent="0.2">
      <c r="A133" s="113" t="s">
        <v>137</v>
      </c>
      <c r="B133" s="114" t="s">
        <v>269</v>
      </c>
      <c r="C133" s="115" t="s">
        <v>352</v>
      </c>
      <c r="D133" s="116">
        <v>13900</v>
      </c>
      <c r="E133" s="117">
        <v>13868.1</v>
      </c>
      <c r="F133" s="118">
        <f t="shared" si="3"/>
        <v>31.899999999999636</v>
      </c>
    </row>
    <row r="134" spans="1:6" ht="57.75" customHeight="1" x14ac:dyDescent="0.2">
      <c r="A134" s="113" t="s">
        <v>136</v>
      </c>
      <c r="B134" s="114" t="s">
        <v>269</v>
      </c>
      <c r="C134" s="115" t="s">
        <v>351</v>
      </c>
      <c r="D134" s="116">
        <v>13900</v>
      </c>
      <c r="E134" s="117">
        <v>13868.1</v>
      </c>
      <c r="F134" s="118">
        <f t="shared" si="3"/>
        <v>31.899999999999636</v>
      </c>
    </row>
    <row r="135" spans="1:6" ht="15" x14ac:dyDescent="0.2">
      <c r="A135" s="113" t="s">
        <v>193</v>
      </c>
      <c r="B135" s="114" t="s">
        <v>269</v>
      </c>
      <c r="C135" s="115" t="s">
        <v>350</v>
      </c>
      <c r="D135" s="116">
        <v>13900</v>
      </c>
      <c r="E135" s="117">
        <v>13868.1</v>
      </c>
      <c r="F135" s="118">
        <f t="shared" si="3"/>
        <v>31.899999999999636</v>
      </c>
    </row>
    <row r="136" spans="1:6" ht="136.5" customHeight="1" x14ac:dyDescent="0.2">
      <c r="A136" s="119" t="s">
        <v>349</v>
      </c>
      <c r="B136" s="114" t="s">
        <v>269</v>
      </c>
      <c r="C136" s="115" t="s">
        <v>348</v>
      </c>
      <c r="D136" s="116">
        <v>280600</v>
      </c>
      <c r="E136" s="117">
        <v>280567</v>
      </c>
      <c r="F136" s="118">
        <f t="shared" si="3"/>
        <v>33</v>
      </c>
    </row>
    <row r="137" spans="1:6" ht="47.25" customHeight="1" x14ac:dyDescent="0.2">
      <c r="A137" s="113" t="s">
        <v>137</v>
      </c>
      <c r="B137" s="114" t="s">
        <v>269</v>
      </c>
      <c r="C137" s="115" t="s">
        <v>347</v>
      </c>
      <c r="D137" s="116">
        <v>280600</v>
      </c>
      <c r="E137" s="117">
        <v>280567</v>
      </c>
      <c r="F137" s="118">
        <f t="shared" si="3"/>
        <v>33</v>
      </c>
    </row>
    <row r="138" spans="1:6" ht="59.25" customHeight="1" x14ac:dyDescent="0.2">
      <c r="A138" s="113" t="s">
        <v>136</v>
      </c>
      <c r="B138" s="114" t="s">
        <v>269</v>
      </c>
      <c r="C138" s="115" t="s">
        <v>346</v>
      </c>
      <c r="D138" s="116">
        <v>280600</v>
      </c>
      <c r="E138" s="117">
        <v>280567</v>
      </c>
      <c r="F138" s="118">
        <f t="shared" si="3"/>
        <v>33</v>
      </c>
    </row>
    <row r="139" spans="1:6" ht="15" x14ac:dyDescent="0.2">
      <c r="A139" s="113" t="s">
        <v>193</v>
      </c>
      <c r="B139" s="114" t="s">
        <v>269</v>
      </c>
      <c r="C139" s="115" t="s">
        <v>345</v>
      </c>
      <c r="D139" s="116">
        <v>280600</v>
      </c>
      <c r="E139" s="117">
        <v>280567</v>
      </c>
      <c r="F139" s="118">
        <f t="shared" si="3"/>
        <v>33</v>
      </c>
    </row>
    <row r="140" spans="1:6" ht="15.75" x14ac:dyDescent="0.25">
      <c r="A140" s="101" t="s">
        <v>157</v>
      </c>
      <c r="B140" s="102" t="s">
        <v>269</v>
      </c>
      <c r="C140" s="103" t="s">
        <v>344</v>
      </c>
      <c r="D140" s="104">
        <v>59300</v>
      </c>
      <c r="E140" s="105">
        <v>59245</v>
      </c>
      <c r="F140" s="106">
        <f t="shared" si="3"/>
        <v>55</v>
      </c>
    </row>
    <row r="141" spans="1:6" ht="64.5" customHeight="1" x14ac:dyDescent="0.2">
      <c r="A141" s="113" t="s">
        <v>335</v>
      </c>
      <c r="B141" s="114" t="s">
        <v>269</v>
      </c>
      <c r="C141" s="115" t="s">
        <v>343</v>
      </c>
      <c r="D141" s="116">
        <v>59300</v>
      </c>
      <c r="E141" s="117">
        <v>59245</v>
      </c>
      <c r="F141" s="118">
        <f t="shared" si="3"/>
        <v>55</v>
      </c>
    </row>
    <row r="142" spans="1:6" ht="56.25" customHeight="1" x14ac:dyDescent="0.2">
      <c r="A142" s="113" t="s">
        <v>118</v>
      </c>
      <c r="B142" s="114" t="s">
        <v>269</v>
      </c>
      <c r="C142" s="115" t="s">
        <v>342</v>
      </c>
      <c r="D142" s="116">
        <v>59300</v>
      </c>
      <c r="E142" s="117">
        <v>59245</v>
      </c>
      <c r="F142" s="118">
        <f t="shared" si="3"/>
        <v>55</v>
      </c>
    </row>
    <row r="143" spans="1:6" ht="129.75" customHeight="1" x14ac:dyDescent="0.2">
      <c r="A143" s="119" t="s">
        <v>341</v>
      </c>
      <c r="B143" s="114" t="s">
        <v>269</v>
      </c>
      <c r="C143" s="115" t="s">
        <v>340</v>
      </c>
      <c r="D143" s="116">
        <v>59300</v>
      </c>
      <c r="E143" s="117">
        <v>59245</v>
      </c>
      <c r="F143" s="118">
        <f t="shared" ref="F143:F174" si="4">IF(OR(D143="-",IF(E143="-",0,E143)&gt;=IF(D143="-",0,D143)),"-",IF(D143="-",0,D143)-IF(E143="-",0,E143))</f>
        <v>55</v>
      </c>
    </row>
    <row r="144" spans="1:6" ht="60" customHeight="1" x14ac:dyDescent="0.2">
      <c r="A144" s="113" t="s">
        <v>137</v>
      </c>
      <c r="B144" s="114" t="s">
        <v>269</v>
      </c>
      <c r="C144" s="115" t="s">
        <v>339</v>
      </c>
      <c r="D144" s="116">
        <v>59300</v>
      </c>
      <c r="E144" s="117">
        <v>59245</v>
      </c>
      <c r="F144" s="118">
        <f t="shared" si="4"/>
        <v>55</v>
      </c>
    </row>
    <row r="145" spans="1:6" ht="56.25" customHeight="1" x14ac:dyDescent="0.2">
      <c r="A145" s="113" t="s">
        <v>136</v>
      </c>
      <c r="B145" s="114" t="s">
        <v>269</v>
      </c>
      <c r="C145" s="115" t="s">
        <v>338</v>
      </c>
      <c r="D145" s="116">
        <v>59300</v>
      </c>
      <c r="E145" s="117">
        <v>59245</v>
      </c>
      <c r="F145" s="118">
        <f t="shared" si="4"/>
        <v>55</v>
      </c>
    </row>
    <row r="146" spans="1:6" ht="15" x14ac:dyDescent="0.2">
      <c r="A146" s="113" t="s">
        <v>193</v>
      </c>
      <c r="B146" s="114" t="s">
        <v>269</v>
      </c>
      <c r="C146" s="115" t="s">
        <v>337</v>
      </c>
      <c r="D146" s="116">
        <v>59300</v>
      </c>
      <c r="E146" s="117">
        <v>59245</v>
      </c>
      <c r="F146" s="118">
        <f t="shared" si="4"/>
        <v>55</v>
      </c>
    </row>
    <row r="147" spans="1:6" ht="15.75" x14ac:dyDescent="0.25">
      <c r="A147" s="101" t="s">
        <v>60</v>
      </c>
      <c r="B147" s="102" t="s">
        <v>269</v>
      </c>
      <c r="C147" s="103" t="s">
        <v>336</v>
      </c>
      <c r="D147" s="104">
        <v>2243900</v>
      </c>
      <c r="E147" s="105">
        <v>2243435.2200000002</v>
      </c>
      <c r="F147" s="106">
        <f t="shared" si="4"/>
        <v>464.77999999979511</v>
      </c>
    </row>
    <row r="148" spans="1:6" ht="66" customHeight="1" x14ac:dyDescent="0.2">
      <c r="A148" s="113" t="s">
        <v>335</v>
      </c>
      <c r="B148" s="114" t="s">
        <v>269</v>
      </c>
      <c r="C148" s="115" t="s">
        <v>334</v>
      </c>
      <c r="D148" s="116">
        <v>2243900</v>
      </c>
      <c r="E148" s="117">
        <v>2243435.2200000002</v>
      </c>
      <c r="F148" s="118">
        <f t="shared" si="4"/>
        <v>464.77999999979511</v>
      </c>
    </row>
    <row r="149" spans="1:6" ht="54" customHeight="1" x14ac:dyDescent="0.2">
      <c r="A149" s="113" t="s">
        <v>333</v>
      </c>
      <c r="B149" s="114" t="s">
        <v>269</v>
      </c>
      <c r="C149" s="115" t="s">
        <v>332</v>
      </c>
      <c r="D149" s="116">
        <v>2243900</v>
      </c>
      <c r="E149" s="117">
        <v>2243435.2200000002</v>
      </c>
      <c r="F149" s="118">
        <f t="shared" si="4"/>
        <v>464.77999999979511</v>
      </c>
    </row>
    <row r="150" spans="1:6" ht="133.5" customHeight="1" x14ac:dyDescent="0.2">
      <c r="A150" s="113" t="s">
        <v>331</v>
      </c>
      <c r="B150" s="114" t="s">
        <v>269</v>
      </c>
      <c r="C150" s="115" t="s">
        <v>330</v>
      </c>
      <c r="D150" s="116">
        <v>405600</v>
      </c>
      <c r="E150" s="117">
        <v>405539.18</v>
      </c>
      <c r="F150" s="118">
        <f t="shared" si="4"/>
        <v>60.820000000006985</v>
      </c>
    </row>
    <row r="151" spans="1:6" ht="50.25" customHeight="1" x14ac:dyDescent="0.2">
      <c r="A151" s="113" t="s">
        <v>137</v>
      </c>
      <c r="B151" s="114" t="s">
        <v>269</v>
      </c>
      <c r="C151" s="115" t="s">
        <v>329</v>
      </c>
      <c r="D151" s="116">
        <v>405600</v>
      </c>
      <c r="E151" s="117">
        <v>405539.18</v>
      </c>
      <c r="F151" s="118">
        <f t="shared" si="4"/>
        <v>60.820000000006985</v>
      </c>
    </row>
    <row r="152" spans="1:6" ht="57" customHeight="1" x14ac:dyDescent="0.2">
      <c r="A152" s="113" t="s">
        <v>136</v>
      </c>
      <c r="B152" s="114" t="s">
        <v>269</v>
      </c>
      <c r="C152" s="115" t="s">
        <v>328</v>
      </c>
      <c r="D152" s="116">
        <v>405600</v>
      </c>
      <c r="E152" s="117">
        <v>405539.18</v>
      </c>
      <c r="F152" s="118">
        <f t="shared" si="4"/>
        <v>60.820000000006985</v>
      </c>
    </row>
    <row r="153" spans="1:6" ht="15" x14ac:dyDescent="0.2">
      <c r="A153" s="113" t="s">
        <v>193</v>
      </c>
      <c r="B153" s="114" t="s">
        <v>269</v>
      </c>
      <c r="C153" s="115" t="s">
        <v>327</v>
      </c>
      <c r="D153" s="116">
        <v>405600</v>
      </c>
      <c r="E153" s="117">
        <v>405539.18</v>
      </c>
      <c r="F153" s="118">
        <f t="shared" si="4"/>
        <v>60.820000000006985</v>
      </c>
    </row>
    <row r="154" spans="1:6" ht="132" customHeight="1" x14ac:dyDescent="0.2">
      <c r="A154" s="119" t="s">
        <v>326</v>
      </c>
      <c r="B154" s="114" t="s">
        <v>269</v>
      </c>
      <c r="C154" s="115" t="s">
        <v>325</v>
      </c>
      <c r="D154" s="116">
        <v>177100</v>
      </c>
      <c r="E154" s="117">
        <v>176998.78</v>
      </c>
      <c r="F154" s="118">
        <f t="shared" si="4"/>
        <v>101.22000000000116</v>
      </c>
    </row>
    <row r="155" spans="1:6" ht="49.5" customHeight="1" x14ac:dyDescent="0.2">
      <c r="A155" s="113" t="s">
        <v>137</v>
      </c>
      <c r="B155" s="114" t="s">
        <v>269</v>
      </c>
      <c r="C155" s="115" t="s">
        <v>324</v>
      </c>
      <c r="D155" s="116">
        <v>177100</v>
      </c>
      <c r="E155" s="117">
        <v>176998.78</v>
      </c>
      <c r="F155" s="118">
        <f t="shared" si="4"/>
        <v>101.22000000000116</v>
      </c>
    </row>
    <row r="156" spans="1:6" ht="55.5" customHeight="1" x14ac:dyDescent="0.2">
      <c r="A156" s="113" t="s">
        <v>136</v>
      </c>
      <c r="B156" s="114" t="s">
        <v>269</v>
      </c>
      <c r="C156" s="115" t="s">
        <v>323</v>
      </c>
      <c r="D156" s="116">
        <v>177100</v>
      </c>
      <c r="E156" s="117">
        <v>176998.78</v>
      </c>
      <c r="F156" s="118">
        <f t="shared" si="4"/>
        <v>101.22000000000116</v>
      </c>
    </row>
    <row r="157" spans="1:6" ht="15" x14ac:dyDescent="0.2">
      <c r="A157" s="113" t="s">
        <v>193</v>
      </c>
      <c r="B157" s="114" t="s">
        <v>269</v>
      </c>
      <c r="C157" s="115" t="s">
        <v>322</v>
      </c>
      <c r="D157" s="116">
        <v>177100</v>
      </c>
      <c r="E157" s="117">
        <v>176998.78</v>
      </c>
      <c r="F157" s="118">
        <f t="shared" si="4"/>
        <v>101.22000000000116</v>
      </c>
    </row>
    <row r="158" spans="1:6" ht="145.5" customHeight="1" x14ac:dyDescent="0.2">
      <c r="A158" s="119" t="s">
        <v>321</v>
      </c>
      <c r="B158" s="114" t="s">
        <v>269</v>
      </c>
      <c r="C158" s="115" t="s">
        <v>320</v>
      </c>
      <c r="D158" s="116">
        <v>1661200</v>
      </c>
      <c r="E158" s="117">
        <v>1660897.26</v>
      </c>
      <c r="F158" s="118">
        <f t="shared" si="4"/>
        <v>302.73999999999069</v>
      </c>
    </row>
    <row r="159" spans="1:6" ht="51" customHeight="1" x14ac:dyDescent="0.2">
      <c r="A159" s="113" t="s">
        <v>137</v>
      </c>
      <c r="B159" s="114" t="s">
        <v>269</v>
      </c>
      <c r="C159" s="115" t="s">
        <v>319</v>
      </c>
      <c r="D159" s="116">
        <v>1661200</v>
      </c>
      <c r="E159" s="117">
        <v>1660897.26</v>
      </c>
      <c r="F159" s="118">
        <f t="shared" si="4"/>
        <v>302.73999999999069</v>
      </c>
    </row>
    <row r="160" spans="1:6" ht="57.75" customHeight="1" x14ac:dyDescent="0.2">
      <c r="A160" s="113" t="s">
        <v>136</v>
      </c>
      <c r="B160" s="114" t="s">
        <v>269</v>
      </c>
      <c r="C160" s="115" t="s">
        <v>318</v>
      </c>
      <c r="D160" s="116">
        <v>1661200</v>
      </c>
      <c r="E160" s="117">
        <v>1660897.26</v>
      </c>
      <c r="F160" s="118">
        <f t="shared" si="4"/>
        <v>302.73999999999069</v>
      </c>
    </row>
    <row r="161" spans="1:6" ht="15" x14ac:dyDescent="0.2">
      <c r="A161" s="113" t="s">
        <v>193</v>
      </c>
      <c r="B161" s="114" t="s">
        <v>269</v>
      </c>
      <c r="C161" s="115" t="s">
        <v>317</v>
      </c>
      <c r="D161" s="116">
        <v>1661200</v>
      </c>
      <c r="E161" s="117">
        <v>1660897.26</v>
      </c>
      <c r="F161" s="118">
        <f t="shared" si="4"/>
        <v>302.73999999999069</v>
      </c>
    </row>
    <row r="162" spans="1:6" ht="15.75" x14ac:dyDescent="0.25">
      <c r="A162" s="101" t="s">
        <v>316</v>
      </c>
      <c r="B162" s="102" t="s">
        <v>269</v>
      </c>
      <c r="C162" s="103" t="s">
        <v>315</v>
      </c>
      <c r="D162" s="104">
        <v>11500</v>
      </c>
      <c r="E162" s="105">
        <v>11500</v>
      </c>
      <c r="F162" s="106" t="str">
        <f t="shared" si="4"/>
        <v>-</v>
      </c>
    </row>
    <row r="163" spans="1:6" ht="48.75" customHeight="1" x14ac:dyDescent="0.25">
      <c r="A163" s="101" t="s">
        <v>178</v>
      </c>
      <c r="B163" s="102" t="s">
        <v>269</v>
      </c>
      <c r="C163" s="103" t="s">
        <v>314</v>
      </c>
      <c r="D163" s="104">
        <v>11500</v>
      </c>
      <c r="E163" s="105">
        <v>11500</v>
      </c>
      <c r="F163" s="106" t="str">
        <f t="shared" si="4"/>
        <v>-</v>
      </c>
    </row>
    <row r="164" spans="1:6" ht="45.75" customHeight="1" x14ac:dyDescent="0.2">
      <c r="A164" s="113" t="s">
        <v>286</v>
      </c>
      <c r="B164" s="114" t="s">
        <v>269</v>
      </c>
      <c r="C164" s="115" t="s">
        <v>313</v>
      </c>
      <c r="D164" s="116">
        <v>11500</v>
      </c>
      <c r="E164" s="117">
        <v>11500</v>
      </c>
      <c r="F164" s="118" t="str">
        <f t="shared" si="4"/>
        <v>-</v>
      </c>
    </row>
    <row r="165" spans="1:6" ht="87" customHeight="1" x14ac:dyDescent="0.2">
      <c r="A165" s="113" t="s">
        <v>312</v>
      </c>
      <c r="B165" s="114" t="s">
        <v>269</v>
      </c>
      <c r="C165" s="115" t="s">
        <v>311</v>
      </c>
      <c r="D165" s="116">
        <v>11500</v>
      </c>
      <c r="E165" s="117">
        <v>11500</v>
      </c>
      <c r="F165" s="118" t="str">
        <f t="shared" si="4"/>
        <v>-</v>
      </c>
    </row>
    <row r="166" spans="1:6" ht="159" customHeight="1" x14ac:dyDescent="0.2">
      <c r="A166" s="119" t="s">
        <v>310</v>
      </c>
      <c r="B166" s="114" t="s">
        <v>269</v>
      </c>
      <c r="C166" s="115" t="s">
        <v>309</v>
      </c>
      <c r="D166" s="116">
        <v>11500</v>
      </c>
      <c r="E166" s="117">
        <v>11500</v>
      </c>
      <c r="F166" s="118" t="str">
        <f t="shared" si="4"/>
        <v>-</v>
      </c>
    </row>
    <row r="167" spans="1:6" ht="58.5" customHeight="1" x14ac:dyDescent="0.2">
      <c r="A167" s="113" t="s">
        <v>137</v>
      </c>
      <c r="B167" s="114" t="s">
        <v>269</v>
      </c>
      <c r="C167" s="115" t="s">
        <v>308</v>
      </c>
      <c r="D167" s="116">
        <v>11500</v>
      </c>
      <c r="E167" s="117">
        <v>11500</v>
      </c>
      <c r="F167" s="118" t="str">
        <f t="shared" si="4"/>
        <v>-</v>
      </c>
    </row>
    <row r="168" spans="1:6" ht="53.25" customHeight="1" x14ac:dyDescent="0.2">
      <c r="A168" s="113" t="s">
        <v>136</v>
      </c>
      <c r="B168" s="114" t="s">
        <v>269</v>
      </c>
      <c r="C168" s="115" t="s">
        <v>307</v>
      </c>
      <c r="D168" s="116">
        <v>11500</v>
      </c>
      <c r="E168" s="117">
        <v>11500</v>
      </c>
      <c r="F168" s="118" t="str">
        <f t="shared" si="4"/>
        <v>-</v>
      </c>
    </row>
    <row r="169" spans="1:6" ht="15" x14ac:dyDescent="0.2">
      <c r="A169" s="113" t="s">
        <v>193</v>
      </c>
      <c r="B169" s="114" t="s">
        <v>269</v>
      </c>
      <c r="C169" s="115" t="s">
        <v>306</v>
      </c>
      <c r="D169" s="116">
        <v>11500</v>
      </c>
      <c r="E169" s="117">
        <v>11500</v>
      </c>
      <c r="F169" s="118" t="str">
        <f t="shared" si="4"/>
        <v>-</v>
      </c>
    </row>
    <row r="170" spans="1:6" ht="15.75" x14ac:dyDescent="0.25">
      <c r="A170" s="101" t="s">
        <v>305</v>
      </c>
      <c r="B170" s="102" t="s">
        <v>269</v>
      </c>
      <c r="C170" s="103" t="s">
        <v>304</v>
      </c>
      <c r="D170" s="104">
        <v>2707900</v>
      </c>
      <c r="E170" s="105">
        <v>2707820</v>
      </c>
      <c r="F170" s="106">
        <f t="shared" si="4"/>
        <v>80</v>
      </c>
    </row>
    <row r="171" spans="1:6" ht="15.75" x14ac:dyDescent="0.25">
      <c r="A171" s="101" t="s">
        <v>61</v>
      </c>
      <c r="B171" s="102" t="s">
        <v>269</v>
      </c>
      <c r="C171" s="103" t="s">
        <v>303</v>
      </c>
      <c r="D171" s="104">
        <v>2707900</v>
      </c>
      <c r="E171" s="105">
        <v>2707820</v>
      </c>
      <c r="F171" s="106">
        <f t="shared" si="4"/>
        <v>80</v>
      </c>
    </row>
    <row r="172" spans="1:6" ht="47.25" customHeight="1" x14ac:dyDescent="0.2">
      <c r="A172" s="113" t="s">
        <v>81</v>
      </c>
      <c r="B172" s="114" t="s">
        <v>269</v>
      </c>
      <c r="C172" s="115" t="s">
        <v>302</v>
      </c>
      <c r="D172" s="116">
        <v>2707900</v>
      </c>
      <c r="E172" s="117">
        <v>2707820</v>
      </c>
      <c r="F172" s="118">
        <f t="shared" si="4"/>
        <v>80</v>
      </c>
    </row>
    <row r="173" spans="1:6" ht="39" customHeight="1" x14ac:dyDescent="0.2">
      <c r="A173" s="113" t="s">
        <v>301</v>
      </c>
      <c r="B173" s="114" t="s">
        <v>269</v>
      </c>
      <c r="C173" s="115" t="s">
        <v>300</v>
      </c>
      <c r="D173" s="116">
        <v>2707900</v>
      </c>
      <c r="E173" s="117">
        <v>2707820</v>
      </c>
      <c r="F173" s="118">
        <f t="shared" si="4"/>
        <v>80</v>
      </c>
    </row>
    <row r="174" spans="1:6" ht="120" customHeight="1" x14ac:dyDescent="0.2">
      <c r="A174" s="113" t="s">
        <v>299</v>
      </c>
      <c r="B174" s="114" t="s">
        <v>269</v>
      </c>
      <c r="C174" s="115" t="s">
        <v>298</v>
      </c>
      <c r="D174" s="116">
        <v>2534900</v>
      </c>
      <c r="E174" s="117">
        <v>2534900</v>
      </c>
      <c r="F174" s="118" t="str">
        <f t="shared" si="4"/>
        <v>-</v>
      </c>
    </row>
    <row r="175" spans="1:6" ht="54.75" customHeight="1" x14ac:dyDescent="0.2">
      <c r="A175" s="113" t="s">
        <v>244</v>
      </c>
      <c r="B175" s="114" t="s">
        <v>269</v>
      </c>
      <c r="C175" s="115" t="s">
        <v>297</v>
      </c>
      <c r="D175" s="116">
        <v>2534900</v>
      </c>
      <c r="E175" s="117">
        <v>2534900</v>
      </c>
      <c r="F175" s="118" t="str">
        <f t="shared" ref="F175:F197" si="5">IF(OR(D175="-",IF(E175="-",0,E175)&gt;=IF(D175="-",0,D175)),"-",IF(D175="-",0,D175)-IF(E175="-",0,E175))</f>
        <v>-</v>
      </c>
    </row>
    <row r="176" spans="1:6" ht="30" customHeight="1" x14ac:dyDescent="0.2">
      <c r="A176" s="113" t="s">
        <v>76</v>
      </c>
      <c r="B176" s="114" t="s">
        <v>269</v>
      </c>
      <c r="C176" s="115" t="s">
        <v>296</v>
      </c>
      <c r="D176" s="116">
        <v>2534900</v>
      </c>
      <c r="E176" s="117">
        <v>2534900</v>
      </c>
      <c r="F176" s="118" t="str">
        <f t="shared" si="5"/>
        <v>-</v>
      </c>
    </row>
    <row r="177" spans="1:6" ht="86.25" customHeight="1" x14ac:dyDescent="0.2">
      <c r="A177" s="113" t="s">
        <v>295</v>
      </c>
      <c r="B177" s="114" t="s">
        <v>269</v>
      </c>
      <c r="C177" s="115" t="s">
        <v>294</v>
      </c>
      <c r="D177" s="116">
        <v>2534900</v>
      </c>
      <c r="E177" s="117">
        <v>2534900</v>
      </c>
      <c r="F177" s="118" t="str">
        <f t="shared" si="5"/>
        <v>-</v>
      </c>
    </row>
    <row r="178" spans="1:6" ht="115.5" customHeight="1" x14ac:dyDescent="0.2">
      <c r="A178" s="113" t="s">
        <v>252</v>
      </c>
      <c r="B178" s="114" t="s">
        <v>269</v>
      </c>
      <c r="C178" s="115" t="s">
        <v>293</v>
      </c>
      <c r="D178" s="116">
        <v>173000</v>
      </c>
      <c r="E178" s="117">
        <v>172920</v>
      </c>
      <c r="F178" s="118">
        <f t="shared" si="5"/>
        <v>80</v>
      </c>
    </row>
    <row r="179" spans="1:6" ht="57.75" customHeight="1" x14ac:dyDescent="0.2">
      <c r="A179" s="113" t="s">
        <v>244</v>
      </c>
      <c r="B179" s="114" t="s">
        <v>269</v>
      </c>
      <c r="C179" s="115" t="s">
        <v>292</v>
      </c>
      <c r="D179" s="116">
        <v>173000</v>
      </c>
      <c r="E179" s="117">
        <v>172920</v>
      </c>
      <c r="F179" s="118">
        <f t="shared" si="5"/>
        <v>80</v>
      </c>
    </row>
    <row r="180" spans="1:6" ht="15" x14ac:dyDescent="0.2">
      <c r="A180" s="113" t="s">
        <v>76</v>
      </c>
      <c r="B180" s="114" t="s">
        <v>269</v>
      </c>
      <c r="C180" s="115" t="s">
        <v>291</v>
      </c>
      <c r="D180" s="116">
        <v>173000</v>
      </c>
      <c r="E180" s="117">
        <v>172920</v>
      </c>
      <c r="F180" s="118">
        <f t="shared" si="5"/>
        <v>80</v>
      </c>
    </row>
    <row r="181" spans="1:6" ht="38.25" customHeight="1" x14ac:dyDescent="0.2">
      <c r="A181" s="113" t="s">
        <v>206</v>
      </c>
      <c r="B181" s="114" t="s">
        <v>269</v>
      </c>
      <c r="C181" s="115" t="s">
        <v>290</v>
      </c>
      <c r="D181" s="116">
        <v>173000</v>
      </c>
      <c r="E181" s="117">
        <v>172920</v>
      </c>
      <c r="F181" s="118">
        <f t="shared" si="5"/>
        <v>80</v>
      </c>
    </row>
    <row r="182" spans="1:6" ht="15.75" x14ac:dyDescent="0.25">
      <c r="A182" s="101" t="s">
        <v>289</v>
      </c>
      <c r="B182" s="102" t="s">
        <v>269</v>
      </c>
      <c r="C182" s="103" t="s">
        <v>288</v>
      </c>
      <c r="D182" s="104">
        <v>90000</v>
      </c>
      <c r="E182" s="105">
        <v>90000</v>
      </c>
      <c r="F182" s="106" t="str">
        <f t="shared" si="5"/>
        <v>-</v>
      </c>
    </row>
    <row r="183" spans="1:6" ht="15.75" x14ac:dyDescent="0.25">
      <c r="A183" s="101" t="s">
        <v>120</v>
      </c>
      <c r="B183" s="102" t="s">
        <v>269</v>
      </c>
      <c r="C183" s="103" t="s">
        <v>287</v>
      </c>
      <c r="D183" s="104">
        <v>90000</v>
      </c>
      <c r="E183" s="105">
        <v>90000</v>
      </c>
      <c r="F183" s="106" t="str">
        <f t="shared" si="5"/>
        <v>-</v>
      </c>
    </row>
    <row r="184" spans="1:6" ht="51.75" customHeight="1" x14ac:dyDescent="0.2">
      <c r="A184" s="113" t="s">
        <v>286</v>
      </c>
      <c r="B184" s="114" t="s">
        <v>269</v>
      </c>
      <c r="C184" s="115" t="s">
        <v>285</v>
      </c>
      <c r="D184" s="116">
        <v>90000</v>
      </c>
      <c r="E184" s="117">
        <v>90000</v>
      </c>
      <c r="F184" s="118" t="str">
        <f t="shared" si="5"/>
        <v>-</v>
      </c>
    </row>
    <row r="185" spans="1:6" ht="116.25" customHeight="1" x14ac:dyDescent="0.2">
      <c r="A185" s="113" t="s">
        <v>82</v>
      </c>
      <c r="B185" s="114" t="s">
        <v>269</v>
      </c>
      <c r="C185" s="115" t="s">
        <v>284</v>
      </c>
      <c r="D185" s="116">
        <v>90000</v>
      </c>
      <c r="E185" s="117">
        <v>90000</v>
      </c>
      <c r="F185" s="118" t="str">
        <f t="shared" si="5"/>
        <v>-</v>
      </c>
    </row>
    <row r="186" spans="1:6" ht="225" customHeight="1" x14ac:dyDescent="0.2">
      <c r="A186" s="119" t="s">
        <v>243</v>
      </c>
      <c r="B186" s="114" t="s">
        <v>269</v>
      </c>
      <c r="C186" s="115" t="s">
        <v>283</v>
      </c>
      <c r="D186" s="116">
        <v>90000</v>
      </c>
      <c r="E186" s="117">
        <v>90000</v>
      </c>
      <c r="F186" s="118" t="str">
        <f t="shared" si="5"/>
        <v>-</v>
      </c>
    </row>
    <row r="187" spans="1:6" ht="48" customHeight="1" x14ac:dyDescent="0.2">
      <c r="A187" s="113" t="s">
        <v>71</v>
      </c>
      <c r="B187" s="114" t="s">
        <v>269</v>
      </c>
      <c r="C187" s="115" t="s">
        <v>282</v>
      </c>
      <c r="D187" s="116">
        <v>90000</v>
      </c>
      <c r="E187" s="117">
        <v>90000</v>
      </c>
      <c r="F187" s="118" t="str">
        <f t="shared" si="5"/>
        <v>-</v>
      </c>
    </row>
    <row r="188" spans="1:6" ht="60.75" customHeight="1" x14ac:dyDescent="0.2">
      <c r="A188" s="113" t="s">
        <v>242</v>
      </c>
      <c r="B188" s="114" t="s">
        <v>269</v>
      </c>
      <c r="C188" s="115" t="s">
        <v>281</v>
      </c>
      <c r="D188" s="116">
        <v>90000</v>
      </c>
      <c r="E188" s="117">
        <v>90000</v>
      </c>
      <c r="F188" s="118" t="str">
        <f t="shared" si="5"/>
        <v>-</v>
      </c>
    </row>
    <row r="189" spans="1:6" ht="62.25" customHeight="1" x14ac:dyDescent="0.2">
      <c r="A189" s="113" t="s">
        <v>241</v>
      </c>
      <c r="B189" s="114" t="s">
        <v>269</v>
      </c>
      <c r="C189" s="115" t="s">
        <v>280</v>
      </c>
      <c r="D189" s="116">
        <v>90000</v>
      </c>
      <c r="E189" s="117">
        <v>90000</v>
      </c>
      <c r="F189" s="118" t="str">
        <f t="shared" si="5"/>
        <v>-</v>
      </c>
    </row>
    <row r="190" spans="1:6" ht="36.75" customHeight="1" x14ac:dyDescent="0.25">
      <c r="A190" s="101" t="s">
        <v>279</v>
      </c>
      <c r="B190" s="102" t="s">
        <v>269</v>
      </c>
      <c r="C190" s="103" t="s">
        <v>278</v>
      </c>
      <c r="D190" s="104">
        <v>5000</v>
      </c>
      <c r="E190" s="105">
        <v>5000</v>
      </c>
      <c r="F190" s="106" t="str">
        <f t="shared" si="5"/>
        <v>-</v>
      </c>
    </row>
    <row r="191" spans="1:6" ht="21.75" customHeight="1" x14ac:dyDescent="0.25">
      <c r="A191" s="101" t="s">
        <v>62</v>
      </c>
      <c r="B191" s="102" t="s">
        <v>269</v>
      </c>
      <c r="C191" s="103" t="s">
        <v>277</v>
      </c>
      <c r="D191" s="104">
        <v>5000</v>
      </c>
      <c r="E191" s="105">
        <v>5000</v>
      </c>
      <c r="F191" s="106" t="str">
        <f t="shared" si="5"/>
        <v>-</v>
      </c>
    </row>
    <row r="192" spans="1:6" ht="63.75" customHeight="1" x14ac:dyDescent="0.2">
      <c r="A192" s="113" t="s">
        <v>83</v>
      </c>
      <c r="B192" s="114" t="s">
        <v>269</v>
      </c>
      <c r="C192" s="115" t="s">
        <v>276</v>
      </c>
      <c r="D192" s="116">
        <v>5000</v>
      </c>
      <c r="E192" s="117">
        <v>5000</v>
      </c>
      <c r="F192" s="118" t="str">
        <f t="shared" si="5"/>
        <v>-</v>
      </c>
    </row>
    <row r="193" spans="1:6" ht="39.75" customHeight="1" x14ac:dyDescent="0.2">
      <c r="A193" s="113" t="s">
        <v>275</v>
      </c>
      <c r="B193" s="114" t="s">
        <v>269</v>
      </c>
      <c r="C193" s="115" t="s">
        <v>274</v>
      </c>
      <c r="D193" s="116">
        <v>5000</v>
      </c>
      <c r="E193" s="117">
        <v>5000</v>
      </c>
      <c r="F193" s="118" t="str">
        <f t="shared" si="5"/>
        <v>-</v>
      </c>
    </row>
    <row r="194" spans="1:6" ht="140.25" customHeight="1" x14ac:dyDescent="0.2">
      <c r="A194" s="113" t="s">
        <v>273</v>
      </c>
      <c r="B194" s="114" t="s">
        <v>269</v>
      </c>
      <c r="C194" s="115" t="s">
        <v>272</v>
      </c>
      <c r="D194" s="116">
        <v>5000</v>
      </c>
      <c r="E194" s="117">
        <v>5000</v>
      </c>
      <c r="F194" s="118" t="str">
        <f t="shared" si="5"/>
        <v>-</v>
      </c>
    </row>
    <row r="195" spans="1:6" ht="52.5" customHeight="1" x14ac:dyDescent="0.2">
      <c r="A195" s="113" t="s">
        <v>137</v>
      </c>
      <c r="B195" s="114" t="s">
        <v>269</v>
      </c>
      <c r="C195" s="115" t="s">
        <v>271</v>
      </c>
      <c r="D195" s="116">
        <v>5000</v>
      </c>
      <c r="E195" s="117">
        <v>5000</v>
      </c>
      <c r="F195" s="118" t="str">
        <f t="shared" si="5"/>
        <v>-</v>
      </c>
    </row>
    <row r="196" spans="1:6" ht="54" customHeight="1" x14ac:dyDescent="0.2">
      <c r="A196" s="113" t="s">
        <v>136</v>
      </c>
      <c r="B196" s="114" t="s">
        <v>269</v>
      </c>
      <c r="C196" s="115" t="s">
        <v>270</v>
      </c>
      <c r="D196" s="116">
        <v>5000</v>
      </c>
      <c r="E196" s="117">
        <v>5000</v>
      </c>
      <c r="F196" s="118" t="str">
        <f t="shared" si="5"/>
        <v>-</v>
      </c>
    </row>
    <row r="197" spans="1:6" ht="15.75" thickBot="1" x14ac:dyDescent="0.25">
      <c r="A197" s="113" t="s">
        <v>193</v>
      </c>
      <c r="B197" s="114" t="s">
        <v>269</v>
      </c>
      <c r="C197" s="115" t="s">
        <v>268</v>
      </c>
      <c r="D197" s="116">
        <v>5000</v>
      </c>
      <c r="E197" s="117">
        <v>5000</v>
      </c>
      <c r="F197" s="118" t="str">
        <f t="shared" si="5"/>
        <v>-</v>
      </c>
    </row>
    <row r="198" spans="1:6" ht="9" customHeight="1" thickBot="1" x14ac:dyDescent="0.25">
      <c r="A198" s="120"/>
      <c r="B198" s="121"/>
      <c r="C198" s="122"/>
      <c r="D198" s="123"/>
      <c r="E198" s="121"/>
      <c r="F198" s="121"/>
    </row>
    <row r="199" spans="1:6" ht="33.75" customHeight="1" thickBot="1" x14ac:dyDescent="0.25">
      <c r="A199" s="124" t="s">
        <v>13</v>
      </c>
      <c r="B199" s="125" t="s">
        <v>267</v>
      </c>
      <c r="C199" s="126" t="s">
        <v>266</v>
      </c>
      <c r="D199" s="127">
        <v>-1320000</v>
      </c>
      <c r="E199" s="127">
        <v>-314789.09999999998</v>
      </c>
      <c r="F199" s="128" t="s">
        <v>265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showGridLines="0" zoomScaleSheetLayoutView="100" workbookViewId="0">
      <selection activeCell="A25" sqref="A25"/>
    </sheetView>
  </sheetViews>
  <sheetFormatPr defaultRowHeight="11.25" x14ac:dyDescent="0.2"/>
  <cols>
    <col min="1" max="1" width="27.28515625" style="2" customWidth="1"/>
    <col min="2" max="2" width="5.140625" style="2" customWidth="1"/>
    <col min="3" max="3" width="28.7109375" style="2" customWidth="1"/>
    <col min="4" max="4" width="14.85546875" style="6" customWidth="1"/>
    <col min="5" max="5" width="15.285156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 x14ac:dyDescent="0.25">
      <c r="A1" s="196" t="s">
        <v>65</v>
      </c>
      <c r="B1" s="196"/>
      <c r="C1" s="196"/>
      <c r="D1" s="196"/>
      <c r="E1" s="196"/>
      <c r="F1" s="196"/>
    </row>
    <row r="2" spans="1:6" ht="11.25" customHeight="1" x14ac:dyDescent="0.2">
      <c r="A2" s="25"/>
      <c r="B2" s="29"/>
      <c r="C2" s="26"/>
      <c r="D2" s="27"/>
      <c r="E2" s="27"/>
      <c r="F2" s="28"/>
    </row>
    <row r="3" spans="1:6" ht="12" x14ac:dyDescent="0.2">
      <c r="A3" s="35"/>
      <c r="B3" s="36" t="s">
        <v>7</v>
      </c>
      <c r="C3" s="37" t="s">
        <v>27</v>
      </c>
      <c r="D3" s="38" t="s">
        <v>23</v>
      </c>
      <c r="E3" s="37"/>
      <c r="F3" s="36" t="s">
        <v>15</v>
      </c>
    </row>
    <row r="4" spans="1:6" ht="12" x14ac:dyDescent="0.2">
      <c r="A4" s="39" t="s">
        <v>4</v>
      </c>
      <c r="B4" s="40" t="s">
        <v>8</v>
      </c>
      <c r="C4" s="39" t="s">
        <v>6</v>
      </c>
      <c r="D4" s="41" t="s">
        <v>22</v>
      </c>
      <c r="E4" s="41" t="s">
        <v>16</v>
      </c>
      <c r="F4" s="41" t="s">
        <v>2</v>
      </c>
    </row>
    <row r="5" spans="1:6" ht="12" x14ac:dyDescent="0.2">
      <c r="A5" s="42"/>
      <c r="B5" s="40" t="s">
        <v>9</v>
      </c>
      <c r="C5" s="47" t="s">
        <v>24</v>
      </c>
      <c r="D5" s="41" t="s">
        <v>2</v>
      </c>
      <c r="E5" s="39"/>
      <c r="F5" s="40"/>
    </row>
    <row r="6" spans="1:6" ht="10.5" customHeight="1" x14ac:dyDescent="0.2">
      <c r="A6" s="39"/>
      <c r="B6" s="40"/>
      <c r="C6" s="39" t="s">
        <v>25</v>
      </c>
      <c r="D6" s="41"/>
      <c r="E6" s="41"/>
      <c r="F6" s="41"/>
    </row>
    <row r="7" spans="1:6" ht="10.5" customHeight="1" x14ac:dyDescent="0.2">
      <c r="A7" s="39"/>
      <c r="B7" s="40"/>
      <c r="C7" s="47" t="s">
        <v>26</v>
      </c>
      <c r="D7" s="41"/>
      <c r="E7" s="41"/>
      <c r="F7" s="41"/>
    </row>
    <row r="8" spans="1:6" ht="9.75" customHeight="1" thickBot="1" x14ac:dyDescent="0.25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67.5" customHeight="1" x14ac:dyDescent="0.25">
      <c r="A9" s="141" t="s">
        <v>194</v>
      </c>
      <c r="B9" s="142" t="s">
        <v>10</v>
      </c>
      <c r="C9" s="143" t="s">
        <v>20</v>
      </c>
      <c r="D9" s="144">
        <f>D12+D18</f>
        <v>1320000</v>
      </c>
      <c r="E9" s="144">
        <f>E10+E17</f>
        <v>314789.10000000149</v>
      </c>
      <c r="F9" s="145">
        <f>D9-E9</f>
        <v>1005210.8999999985</v>
      </c>
    </row>
    <row r="10" spans="1:6" ht="63" hidden="1" customHeight="1" x14ac:dyDescent="0.25">
      <c r="A10" s="146" t="s">
        <v>195</v>
      </c>
      <c r="B10" s="147" t="s">
        <v>11</v>
      </c>
      <c r="C10" s="148" t="s">
        <v>20</v>
      </c>
      <c r="D10" s="149">
        <f>D11</f>
        <v>0</v>
      </c>
      <c r="E10" s="149">
        <f>E11</f>
        <v>0</v>
      </c>
      <c r="F10" s="148" t="s">
        <v>51</v>
      </c>
    </row>
    <row r="11" spans="1:6" ht="49.5" hidden="1" customHeight="1" x14ac:dyDescent="0.25">
      <c r="A11" s="141" t="s">
        <v>221</v>
      </c>
      <c r="B11" s="150" t="s">
        <v>11</v>
      </c>
      <c r="C11" s="151" t="s">
        <v>222</v>
      </c>
      <c r="D11" s="152">
        <f>D12</f>
        <v>0</v>
      </c>
      <c r="E11" s="152">
        <f>E12</f>
        <v>0</v>
      </c>
      <c r="F11" s="149" t="s">
        <v>51</v>
      </c>
    </row>
    <row r="12" spans="1:6" ht="61.5" hidden="1" customHeight="1" x14ac:dyDescent="0.25">
      <c r="A12" s="141" t="s">
        <v>223</v>
      </c>
      <c r="B12" s="150" t="s">
        <v>11</v>
      </c>
      <c r="C12" s="151" t="s">
        <v>224</v>
      </c>
      <c r="D12" s="152">
        <f>D13+D15</f>
        <v>0</v>
      </c>
      <c r="E12" s="152">
        <f>E13+E15</f>
        <v>0</v>
      </c>
      <c r="F12" s="148" t="s">
        <v>51</v>
      </c>
    </row>
    <row r="13" spans="1:6" ht="71.25" hidden="1" customHeight="1" x14ac:dyDescent="0.25">
      <c r="A13" s="153" t="s">
        <v>225</v>
      </c>
      <c r="B13" s="150" t="s">
        <v>11</v>
      </c>
      <c r="C13" s="151" t="s">
        <v>226</v>
      </c>
      <c r="D13" s="154">
        <f>D14</f>
        <v>0</v>
      </c>
      <c r="E13" s="154">
        <f>E14</f>
        <v>0</v>
      </c>
      <c r="F13" s="155" t="s">
        <v>51</v>
      </c>
    </row>
    <row r="14" spans="1:6" ht="81" hidden="1" customHeight="1" x14ac:dyDescent="0.25">
      <c r="A14" s="153" t="s">
        <v>227</v>
      </c>
      <c r="B14" s="150" t="s">
        <v>11</v>
      </c>
      <c r="C14" s="151" t="s">
        <v>228</v>
      </c>
      <c r="D14" s="154"/>
      <c r="E14" s="154"/>
      <c r="F14" s="155" t="s">
        <v>51</v>
      </c>
    </row>
    <row r="15" spans="1:6" ht="78" hidden="1" customHeight="1" x14ac:dyDescent="0.25">
      <c r="A15" s="153" t="s">
        <v>229</v>
      </c>
      <c r="B15" s="150" t="s">
        <v>11</v>
      </c>
      <c r="C15" s="151" t="s">
        <v>230</v>
      </c>
      <c r="D15" s="154">
        <f>D16</f>
        <v>0</v>
      </c>
      <c r="E15" s="154">
        <f>E16</f>
        <v>0</v>
      </c>
      <c r="F15" s="155" t="s">
        <v>51</v>
      </c>
    </row>
    <row r="16" spans="1:6" ht="93.75" hidden="1" customHeight="1" x14ac:dyDescent="0.25">
      <c r="A16" s="153" t="s">
        <v>231</v>
      </c>
      <c r="B16" s="150" t="s">
        <v>11</v>
      </c>
      <c r="C16" s="151" t="s">
        <v>234</v>
      </c>
      <c r="D16" s="154"/>
      <c r="E16" s="154"/>
      <c r="F16" s="155" t="s">
        <v>51</v>
      </c>
    </row>
    <row r="17" spans="1:7" ht="36" customHeight="1" x14ac:dyDescent="0.25">
      <c r="A17" s="141" t="s">
        <v>154</v>
      </c>
      <c r="B17" s="150" t="s">
        <v>149</v>
      </c>
      <c r="C17" s="156" t="s">
        <v>183</v>
      </c>
      <c r="D17" s="154">
        <f>D18</f>
        <v>1320000</v>
      </c>
      <c r="E17" s="154">
        <f>E18</f>
        <v>314789.10000000149</v>
      </c>
      <c r="F17" s="157">
        <f>D17-E17</f>
        <v>1005210.8999999985</v>
      </c>
      <c r="G17" s="50"/>
    </row>
    <row r="18" spans="1:7" ht="53.25" customHeight="1" x14ac:dyDescent="0.25">
      <c r="A18" s="141" t="s">
        <v>196</v>
      </c>
      <c r="B18" s="150">
        <v>700</v>
      </c>
      <c r="C18" s="156" t="s">
        <v>192</v>
      </c>
      <c r="D18" s="152">
        <v>1320000</v>
      </c>
      <c r="E18" s="152">
        <f>E19+E23</f>
        <v>314789.10000000149</v>
      </c>
      <c r="F18" s="148" t="s">
        <v>12</v>
      </c>
    </row>
    <row r="19" spans="1:7" ht="39.75" customHeight="1" x14ac:dyDescent="0.25">
      <c r="A19" s="141" t="s">
        <v>47</v>
      </c>
      <c r="B19" s="150">
        <v>710</v>
      </c>
      <c r="C19" s="156" t="s">
        <v>191</v>
      </c>
      <c r="D19" s="158">
        <f>D20</f>
        <v>-11615500</v>
      </c>
      <c r="E19" s="152">
        <f>E20</f>
        <v>-12548159.789999999</v>
      </c>
      <c r="F19" s="148" t="s">
        <v>12</v>
      </c>
    </row>
    <row r="20" spans="1:7" ht="51.75" customHeight="1" x14ac:dyDescent="0.25">
      <c r="A20" s="141" t="s">
        <v>48</v>
      </c>
      <c r="B20" s="150">
        <v>710</v>
      </c>
      <c r="C20" s="156" t="s">
        <v>190</v>
      </c>
      <c r="D20" s="158">
        <f t="shared" ref="D20:E21" si="0">D21</f>
        <v>-11615500</v>
      </c>
      <c r="E20" s="152">
        <f t="shared" si="0"/>
        <v>-12548159.789999999</v>
      </c>
      <c r="F20" s="148" t="s">
        <v>12</v>
      </c>
    </row>
    <row r="21" spans="1:7" ht="52.5" customHeight="1" x14ac:dyDescent="0.25">
      <c r="A21" s="141" t="s">
        <v>106</v>
      </c>
      <c r="B21" s="150">
        <v>710</v>
      </c>
      <c r="C21" s="156" t="s">
        <v>189</v>
      </c>
      <c r="D21" s="158">
        <f t="shared" si="0"/>
        <v>-11615500</v>
      </c>
      <c r="E21" s="152">
        <f t="shared" si="0"/>
        <v>-12548159.789999999</v>
      </c>
      <c r="F21" s="148" t="s">
        <v>12</v>
      </c>
    </row>
    <row r="22" spans="1:7" ht="75" customHeight="1" x14ac:dyDescent="0.25">
      <c r="A22" s="141" t="s">
        <v>144</v>
      </c>
      <c r="B22" s="150">
        <v>710</v>
      </c>
      <c r="C22" s="156" t="s">
        <v>188</v>
      </c>
      <c r="D22" s="158">
        <v>-11615500</v>
      </c>
      <c r="E22" s="157">
        <v>-12548159.789999999</v>
      </c>
      <c r="F22" s="148" t="s">
        <v>12</v>
      </c>
    </row>
    <row r="23" spans="1:7" ht="45" customHeight="1" x14ac:dyDescent="0.25">
      <c r="A23" s="141" t="s">
        <v>49</v>
      </c>
      <c r="B23" s="150">
        <v>720</v>
      </c>
      <c r="C23" s="156" t="s">
        <v>187</v>
      </c>
      <c r="D23" s="158">
        <f t="shared" ref="D23:E25" si="1">D24</f>
        <v>12878200</v>
      </c>
      <c r="E23" s="152">
        <f t="shared" si="1"/>
        <v>12862948.890000001</v>
      </c>
      <c r="F23" s="148" t="s">
        <v>12</v>
      </c>
    </row>
    <row r="24" spans="1:7" ht="52.5" customHeight="1" x14ac:dyDescent="0.25">
      <c r="A24" s="141" t="s">
        <v>50</v>
      </c>
      <c r="B24" s="150">
        <v>720</v>
      </c>
      <c r="C24" s="156" t="s">
        <v>186</v>
      </c>
      <c r="D24" s="158">
        <f t="shared" si="1"/>
        <v>12878200</v>
      </c>
      <c r="E24" s="152">
        <f t="shared" si="1"/>
        <v>12862948.890000001</v>
      </c>
      <c r="F24" s="148" t="s">
        <v>12</v>
      </c>
    </row>
    <row r="25" spans="1:7" ht="62.25" customHeight="1" x14ac:dyDescent="0.25">
      <c r="A25" s="141" t="s">
        <v>107</v>
      </c>
      <c r="B25" s="150">
        <v>720</v>
      </c>
      <c r="C25" s="156" t="s">
        <v>185</v>
      </c>
      <c r="D25" s="158">
        <f t="shared" si="1"/>
        <v>12878200</v>
      </c>
      <c r="E25" s="152">
        <f t="shared" si="1"/>
        <v>12862948.890000001</v>
      </c>
      <c r="F25" s="148" t="s">
        <v>12</v>
      </c>
    </row>
    <row r="26" spans="1:7" ht="73.5" customHeight="1" thickBot="1" x14ac:dyDescent="0.3">
      <c r="A26" s="141" t="s">
        <v>145</v>
      </c>
      <c r="B26" s="159">
        <v>720</v>
      </c>
      <c r="C26" s="160" t="s">
        <v>184</v>
      </c>
      <c r="D26" s="161">
        <v>12878200</v>
      </c>
      <c r="E26" s="162">
        <v>12862948.890000001</v>
      </c>
      <c r="F26" s="163" t="s">
        <v>12</v>
      </c>
    </row>
    <row r="27" spans="1:7" ht="3.75" hidden="1" customHeight="1" x14ac:dyDescent="0.2">
      <c r="A27" s="19"/>
      <c r="B27" s="14"/>
      <c r="C27" s="14"/>
      <c r="D27" s="14"/>
      <c r="E27" s="14"/>
      <c r="F27" s="14"/>
    </row>
    <row r="28" spans="1:7" ht="12.75" hidden="1" customHeight="1" x14ac:dyDescent="0.2">
      <c r="A28" s="19"/>
      <c r="B28" s="14"/>
      <c r="C28" s="14"/>
      <c r="D28" s="14"/>
      <c r="E28" s="14"/>
      <c r="F28" s="14"/>
    </row>
    <row r="29" spans="1:7" ht="12.75" customHeight="1" x14ac:dyDescent="0.2">
      <c r="A29" s="48" t="s">
        <v>134</v>
      </c>
      <c r="B29" s="49"/>
      <c r="C29" s="43"/>
      <c r="D29" s="14"/>
      <c r="E29" s="14"/>
      <c r="F29" s="14"/>
    </row>
    <row r="30" spans="1:7" ht="9" customHeight="1" x14ac:dyDescent="0.2">
      <c r="A30" s="44" t="s">
        <v>110</v>
      </c>
      <c r="B30" s="49"/>
      <c r="C30" s="43"/>
      <c r="D30" s="14"/>
      <c r="E30" s="14"/>
      <c r="F30" s="14"/>
    </row>
    <row r="31" spans="1:7" ht="11.25" customHeight="1" x14ac:dyDescent="0.2">
      <c r="A31" s="48" t="s">
        <v>135</v>
      </c>
      <c r="B31" s="49"/>
      <c r="C31" s="43"/>
      <c r="D31" s="14"/>
      <c r="E31" s="14"/>
      <c r="F31" s="14"/>
    </row>
    <row r="32" spans="1:7" ht="10.5" customHeight="1" x14ac:dyDescent="0.2">
      <c r="A32" s="44" t="s">
        <v>116</v>
      </c>
      <c r="B32" s="49"/>
      <c r="C32" s="43"/>
      <c r="D32" s="14"/>
      <c r="E32" s="14"/>
      <c r="F32" s="14"/>
    </row>
    <row r="33" spans="1:6" ht="11.25" customHeight="1" x14ac:dyDescent="0.2">
      <c r="A33" s="44" t="s">
        <v>148</v>
      </c>
      <c r="B33" s="49"/>
      <c r="C33" s="43"/>
      <c r="D33" s="14"/>
      <c r="E33" s="14"/>
      <c r="F33" s="14"/>
    </row>
    <row r="34" spans="1:6" ht="8.25" customHeight="1" x14ac:dyDescent="0.2">
      <c r="A34" s="44" t="s">
        <v>110</v>
      </c>
      <c r="B34" s="49"/>
      <c r="C34" s="43"/>
      <c r="D34" s="14"/>
      <c r="E34" s="14"/>
      <c r="F34" s="14"/>
    </row>
    <row r="35" spans="1:6" ht="6.75" customHeight="1" x14ac:dyDescent="0.2">
      <c r="A35" s="44"/>
      <c r="B35" s="49"/>
      <c r="C35" s="43"/>
      <c r="D35" s="14"/>
      <c r="E35" s="14"/>
      <c r="F35" s="14"/>
    </row>
    <row r="36" spans="1:6" ht="15" customHeight="1" x14ac:dyDescent="0.25">
      <c r="A36" s="51" t="s">
        <v>256</v>
      </c>
      <c r="B36" s="49"/>
      <c r="C36" s="43"/>
      <c r="D36" s="14"/>
      <c r="E36" s="14"/>
      <c r="F36" s="14"/>
    </row>
    <row r="37" spans="1:6" ht="12.75" customHeight="1" x14ac:dyDescent="0.2">
      <c r="A37" s="21"/>
      <c r="B37" s="20"/>
      <c r="C37" s="14"/>
      <c r="D37" s="14"/>
      <c r="E37" s="14"/>
      <c r="F37" s="14"/>
    </row>
    <row r="38" spans="1:6" ht="12.75" customHeight="1" x14ac:dyDescent="0.2">
      <c r="A38" s="21"/>
      <c r="B38" s="20"/>
      <c r="C38" s="14"/>
      <c r="D38" s="14"/>
      <c r="E38" s="14"/>
      <c r="F38" s="14"/>
    </row>
    <row r="39" spans="1:6" ht="12.75" customHeight="1" x14ac:dyDescent="0.2">
      <c r="A39" s="21"/>
      <c r="B39" s="20"/>
      <c r="C39" s="14"/>
      <c r="D39" s="14"/>
      <c r="E39" s="14"/>
      <c r="F39" s="14"/>
    </row>
    <row r="40" spans="1:6" ht="12.75" customHeight="1" x14ac:dyDescent="0.2">
      <c r="A40" s="21"/>
      <c r="B40" s="20"/>
      <c r="C40" s="14"/>
      <c r="D40" s="14"/>
      <c r="E40" s="14"/>
      <c r="F40" s="14"/>
    </row>
    <row r="41" spans="1:6" ht="22.5" customHeight="1" x14ac:dyDescent="0.2">
      <c r="A41" s="21"/>
      <c r="B41" s="20"/>
      <c r="C41" s="14"/>
      <c r="D41" s="14"/>
      <c r="E41" s="14"/>
      <c r="F41" s="14"/>
    </row>
    <row r="42" spans="1:6" ht="11.25" customHeight="1" x14ac:dyDescent="0.2">
      <c r="C42" s="16"/>
      <c r="D42" s="15"/>
    </row>
    <row r="43" spans="1:6" ht="11.25" customHeight="1" x14ac:dyDescent="0.2">
      <c r="C43" s="16"/>
      <c r="D43" s="15"/>
    </row>
    <row r="44" spans="1:6" ht="11.25" customHeight="1" x14ac:dyDescent="0.2">
      <c r="C44" s="16"/>
      <c r="D44" s="15"/>
    </row>
    <row r="45" spans="1:6" ht="11.25" customHeight="1" x14ac:dyDescent="0.2">
      <c r="C45" s="16"/>
      <c r="D45" s="15"/>
    </row>
    <row r="46" spans="1:6" ht="11.25" customHeight="1" x14ac:dyDescent="0.2">
      <c r="C46" s="16"/>
      <c r="D46" s="15"/>
    </row>
    <row r="47" spans="1:6" ht="11.25" customHeight="1" x14ac:dyDescent="0.2">
      <c r="C47" s="16"/>
      <c r="D47" s="15"/>
    </row>
    <row r="48" spans="1:6" s="6" customFormat="1" ht="11.25" customHeight="1" x14ac:dyDescent="0.2">
      <c r="A48" s="2"/>
      <c r="B48" s="2"/>
      <c r="C48" s="16"/>
      <c r="D48" s="15"/>
      <c r="F48" s="22"/>
    </row>
    <row r="49" spans="1:6" s="6" customFormat="1" ht="11.25" customHeight="1" x14ac:dyDescent="0.2">
      <c r="A49" s="2"/>
      <c r="B49" s="2"/>
      <c r="C49" s="16"/>
      <c r="D49" s="15"/>
      <c r="F49" s="22"/>
    </row>
    <row r="50" spans="1:6" s="6" customFormat="1" ht="11.25" customHeight="1" x14ac:dyDescent="0.2">
      <c r="A50" s="2"/>
      <c r="B50" s="2"/>
      <c r="C50" s="16"/>
      <c r="D50" s="15"/>
      <c r="F50" s="22"/>
    </row>
    <row r="51" spans="1:6" s="6" customFormat="1" ht="11.25" customHeight="1" x14ac:dyDescent="0.2">
      <c r="A51" s="2"/>
      <c r="B51" s="2"/>
      <c r="C51" s="16"/>
      <c r="D51" s="15"/>
      <c r="F51" s="22"/>
    </row>
    <row r="52" spans="1:6" s="6" customFormat="1" ht="11.25" customHeight="1" x14ac:dyDescent="0.2">
      <c r="A52" s="2"/>
      <c r="B52" s="2"/>
      <c r="C52" s="16"/>
      <c r="D52" s="15"/>
      <c r="F52" s="22"/>
    </row>
    <row r="53" spans="1:6" s="6" customFormat="1" ht="11.25" customHeight="1" x14ac:dyDescent="0.2">
      <c r="A53" s="2"/>
      <c r="B53" s="2"/>
      <c r="C53" s="16"/>
      <c r="D53" s="15"/>
      <c r="F53" s="22"/>
    </row>
    <row r="54" spans="1:6" s="6" customFormat="1" ht="11.25" customHeight="1" x14ac:dyDescent="0.2">
      <c r="A54" s="2"/>
      <c r="B54" s="2"/>
      <c r="C54" s="16"/>
      <c r="D54" s="15"/>
      <c r="F54" s="22"/>
    </row>
    <row r="55" spans="1:6" s="6" customFormat="1" ht="11.25" customHeight="1" x14ac:dyDescent="0.2">
      <c r="A55" s="2"/>
      <c r="B55" s="2"/>
      <c r="C55" s="16"/>
      <c r="D55" s="15"/>
      <c r="F55" s="22"/>
    </row>
    <row r="56" spans="1:6" s="6" customFormat="1" ht="11.25" customHeight="1" x14ac:dyDescent="0.2">
      <c r="A56" s="2"/>
      <c r="B56" s="2"/>
      <c r="C56" s="16"/>
      <c r="D56" s="15"/>
      <c r="F56" s="22"/>
    </row>
    <row r="57" spans="1:6" s="6" customFormat="1" ht="11.25" customHeight="1" x14ac:dyDescent="0.2">
      <c r="A57" s="2"/>
      <c r="B57" s="2"/>
      <c r="C57" s="16"/>
      <c r="D57" s="15"/>
      <c r="F57" s="22"/>
    </row>
    <row r="58" spans="1:6" s="6" customFormat="1" ht="11.25" customHeight="1" x14ac:dyDescent="0.2">
      <c r="A58" s="2"/>
      <c r="B58" s="2"/>
      <c r="C58" s="16"/>
      <c r="D58" s="15"/>
      <c r="F58" s="22"/>
    </row>
    <row r="59" spans="1:6" s="6" customFormat="1" ht="11.25" customHeight="1" x14ac:dyDescent="0.2">
      <c r="A59" s="2"/>
      <c r="B59" s="2"/>
      <c r="C59" s="16"/>
      <c r="D59" s="15"/>
      <c r="F59" s="22"/>
    </row>
    <row r="60" spans="1:6" s="6" customFormat="1" ht="11.25" customHeight="1" x14ac:dyDescent="0.2">
      <c r="A60" s="2"/>
      <c r="B60" s="2"/>
      <c r="C60" s="16"/>
      <c r="D60" s="15"/>
      <c r="F60" s="22"/>
    </row>
    <row r="61" spans="1:6" s="6" customFormat="1" ht="11.25" customHeight="1" x14ac:dyDescent="0.2">
      <c r="A61" s="2"/>
      <c r="B61" s="2"/>
      <c r="C61" s="16"/>
      <c r="D61" s="15"/>
      <c r="F61" s="22"/>
    </row>
    <row r="62" spans="1:6" s="6" customFormat="1" ht="23.25" customHeight="1" x14ac:dyDescent="0.2">
      <c r="A62" s="2"/>
      <c r="B62" s="2"/>
      <c r="C62" s="2"/>
      <c r="F62" s="22"/>
    </row>
    <row r="63" spans="1:6" s="6" customFormat="1" ht="9.9499999999999993" customHeight="1" x14ac:dyDescent="0.2">
      <c r="A63" s="2"/>
      <c r="B63" s="2"/>
      <c r="C63" s="2"/>
      <c r="F63" s="22"/>
    </row>
    <row r="64" spans="1:6" s="6" customFormat="1" ht="12.75" customHeight="1" x14ac:dyDescent="0.2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9" fitToHeight="0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2021-01-19T06:14:44Z</cp:lastPrinted>
  <dcterms:created xsi:type="dcterms:W3CDTF">1999-06-18T11:49:53Z</dcterms:created>
  <dcterms:modified xsi:type="dcterms:W3CDTF">2021-01-19T11:30:38Z</dcterms:modified>
</cp:coreProperties>
</file>