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0" yWindow="-15" windowWidth="11805" windowHeight="6525" firstSheet="1" activeTab="2"/>
  </bookViews>
  <sheets>
    <sheet name="Лист17" sheetId="1" r:id="rId1"/>
    <sheet name="Лист1" sheetId="3" r:id="rId2"/>
    <sheet name="Лист2" sheetId="5" r:id="rId3"/>
    <sheet name="Лист3" sheetId="6" r:id="rId4"/>
  </sheets>
  <definedNames>
    <definedName name="_xlnm.Print_Area" localSheetId="1">Лист1!$A$1:$F$125</definedName>
  </definedNames>
  <calcPr calcId="125725"/>
</workbook>
</file>

<file path=xl/calcChain.xml><?xml version="1.0" encoding="utf-8"?>
<calcChain xmlns="http://schemas.openxmlformats.org/spreadsheetml/2006/main">
  <c r="F121" i="5"/>
  <c r="F120"/>
  <c r="E119"/>
  <c r="F119" s="1"/>
  <c r="D118"/>
  <c r="D117"/>
  <c r="F114"/>
  <c r="E113"/>
  <c r="E112" s="1"/>
  <c r="D113"/>
  <c r="F113" s="1"/>
  <c r="D112"/>
  <c r="F112" s="1"/>
  <c r="F111"/>
  <c r="E110"/>
  <c r="D110"/>
  <c r="F110" s="1"/>
  <c r="E109"/>
  <c r="E108" s="1"/>
  <c r="E107" s="1"/>
  <c r="E106" s="1"/>
  <c r="F105"/>
  <c r="F104"/>
  <c r="E103"/>
  <c r="D103"/>
  <c r="F103" s="1"/>
  <c r="E101"/>
  <c r="D101"/>
  <c r="E99"/>
  <c r="D99"/>
  <c r="F98"/>
  <c r="E97"/>
  <c r="D97"/>
  <c r="F96"/>
  <c r="F95"/>
  <c r="F94"/>
  <c r="F93"/>
  <c r="E92"/>
  <c r="D92"/>
  <c r="E91"/>
  <c r="E90" s="1"/>
  <c r="E89" s="1"/>
  <c r="F89" s="1"/>
  <c r="E87"/>
  <c r="D87"/>
  <c r="E86"/>
  <c r="E85"/>
  <c r="E84" s="1"/>
  <c r="F83"/>
  <c r="F82"/>
  <c r="E81"/>
  <c r="E80" s="1"/>
  <c r="D81"/>
  <c r="F81" s="1"/>
  <c r="D80"/>
  <c r="F80" s="1"/>
  <c r="F79"/>
  <c r="E78"/>
  <c r="D78"/>
  <c r="F78" s="1"/>
  <c r="F77"/>
  <c r="E76"/>
  <c r="D76"/>
  <c r="F76" s="1"/>
  <c r="F75"/>
  <c r="E74"/>
  <c r="D74"/>
  <c r="F74" s="1"/>
  <c r="F73"/>
  <c r="E72"/>
  <c r="D72"/>
  <c r="F72" s="1"/>
  <c r="E71"/>
  <c r="E70" s="1"/>
  <c r="E69" s="1"/>
  <c r="E68" s="1"/>
  <c r="F67"/>
  <c r="E66"/>
  <c r="D66"/>
  <c r="F66" s="1"/>
  <c r="E65"/>
  <c r="F64"/>
  <c r="E63"/>
  <c r="D63"/>
  <c r="F63" s="1"/>
  <c r="F62"/>
  <c r="E61"/>
  <c r="D61"/>
  <c r="F61" s="1"/>
  <c r="F60"/>
  <c r="D60"/>
  <c r="D58"/>
  <c r="D57" s="1"/>
  <c r="E55"/>
  <c r="E54"/>
  <c r="F53"/>
  <c r="F51"/>
  <c r="D50"/>
  <c r="F50" s="1"/>
  <c r="E49"/>
  <c r="D49"/>
  <c r="F49" s="1"/>
  <c r="E48"/>
  <c r="E47" s="1"/>
  <c r="E46" s="1"/>
  <c r="F45"/>
  <c r="F44"/>
  <c r="F43"/>
  <c r="D40"/>
  <c r="D39"/>
  <c r="F38"/>
  <c r="F37"/>
  <c r="D37"/>
  <c r="F36"/>
  <c r="D35"/>
  <c r="F35" s="1"/>
  <c r="D34"/>
  <c r="F34" s="1"/>
  <c r="F33"/>
  <c r="F32"/>
  <c r="F31"/>
  <c r="F30"/>
  <c r="D30"/>
  <c r="F29"/>
  <c r="E28"/>
  <c r="E27" s="1"/>
  <c r="E26" s="1"/>
  <c r="D28"/>
  <c r="F28" s="1"/>
  <c r="F24"/>
  <c r="F23"/>
  <c r="F21"/>
  <c r="E20"/>
  <c r="D20"/>
  <c r="F20" s="1"/>
  <c r="F17"/>
  <c r="E16"/>
  <c r="D16"/>
  <c r="F14"/>
  <c r="F13"/>
  <c r="E12"/>
  <c r="F12" s="1"/>
  <c r="F11"/>
  <c r="F10"/>
  <c r="F9"/>
  <c r="F8"/>
  <c r="F7"/>
  <c r="F5"/>
  <c r="F16" l="1"/>
  <c r="D19"/>
  <c r="D27"/>
  <c r="F27" s="1"/>
  <c r="F92"/>
  <c r="F97"/>
  <c r="E118"/>
  <c r="E117" s="1"/>
  <c r="E116" s="1"/>
  <c r="E25"/>
  <c r="F25" s="1"/>
  <c r="F26"/>
  <c r="D48"/>
  <c r="D65"/>
  <c r="F65" s="1"/>
  <c r="D71"/>
  <c r="D91"/>
  <c r="D109"/>
  <c r="D116"/>
  <c r="F116" s="1"/>
  <c r="F118" l="1"/>
  <c r="F19"/>
  <c r="D18"/>
  <c r="F18" s="1"/>
  <c r="F117"/>
  <c r="D90"/>
  <c r="F90" s="1"/>
  <c r="F91"/>
  <c r="D56"/>
  <c r="D108"/>
  <c r="F109"/>
  <c r="D70"/>
  <c r="F71"/>
  <c r="D47"/>
  <c r="F48"/>
  <c r="F56" l="1"/>
  <c r="D55"/>
  <c r="F47"/>
  <c r="D46"/>
  <c r="F46" s="1"/>
  <c r="F70"/>
  <c r="D69"/>
  <c r="F108"/>
  <c r="D107"/>
  <c r="D106" l="1"/>
  <c r="F106" s="1"/>
  <c r="F107"/>
  <c r="D68"/>
  <c r="F68" s="1"/>
  <c r="F69"/>
  <c r="F55"/>
  <c r="D54"/>
  <c r="F54" s="1"/>
  <c r="D64" i="3" l="1"/>
  <c r="D59" s="1"/>
  <c r="D58" s="1"/>
  <c r="E89"/>
  <c r="F90"/>
  <c r="F89" s="1"/>
  <c r="D74"/>
  <c r="D73" s="1"/>
  <c r="D89"/>
  <c r="E67" l="1"/>
  <c r="E66" s="1"/>
  <c r="F92"/>
  <c r="F91" s="1"/>
  <c r="F88" s="1"/>
  <c r="E74"/>
  <c r="E73" s="1"/>
  <c r="F80"/>
  <c r="F81"/>
  <c r="F82"/>
  <c r="F53"/>
  <c r="E62" l="1"/>
  <c r="E59" s="1"/>
  <c r="E58" s="1"/>
  <c r="D26"/>
  <c r="D25" s="1"/>
  <c r="F30"/>
  <c r="E49" l="1"/>
  <c r="E20"/>
  <c r="E56"/>
  <c r="E55" s="1"/>
  <c r="E54" s="1"/>
  <c r="E47" l="1"/>
  <c r="F27"/>
  <c r="F28"/>
  <c r="F29"/>
  <c r="E26"/>
  <c r="E25" s="1"/>
  <c r="D33"/>
  <c r="F25" l="1"/>
  <c r="F26"/>
  <c r="E33" l="1"/>
  <c r="D56" l="1"/>
  <c r="D55" s="1"/>
  <c r="F35"/>
  <c r="F36"/>
  <c r="E76"/>
  <c r="F73" l="1"/>
  <c r="D54"/>
  <c r="E19" l="1"/>
  <c r="D20"/>
  <c r="D19" s="1"/>
  <c r="E110" l="1"/>
  <c r="E109" s="1"/>
  <c r="E108" s="1"/>
  <c r="D110"/>
  <c r="E114"/>
  <c r="E113" s="1"/>
  <c r="E112" s="1"/>
  <c r="E91"/>
  <c r="E88" s="1"/>
  <c r="D91"/>
  <c r="E86"/>
  <c r="E84"/>
  <c r="D84"/>
  <c r="E52"/>
  <c r="D52"/>
  <c r="D51" s="1"/>
  <c r="D47"/>
  <c r="E41"/>
  <c r="D41"/>
  <c r="E32"/>
  <c r="E31" s="1"/>
  <c r="D32"/>
  <c r="D31" s="1"/>
  <c r="E83" l="1"/>
  <c r="E79" s="1"/>
  <c r="E78" s="1"/>
  <c r="F52"/>
  <c r="D88"/>
  <c r="D83"/>
  <c r="E51"/>
  <c r="F51" s="1"/>
  <c r="D46"/>
  <c r="D40" s="1"/>
  <c r="D18" s="1"/>
  <c r="E46"/>
  <c r="E40" s="1"/>
  <c r="E18" s="1"/>
  <c r="F19"/>
  <c r="F20"/>
  <c r="F22"/>
  <c r="F31"/>
  <c r="F32"/>
  <c r="F33"/>
  <c r="F34"/>
  <c r="F41"/>
  <c r="F42"/>
  <c r="F47"/>
  <c r="F48"/>
  <c r="F49"/>
  <c r="F50"/>
  <c r="F18" l="1"/>
  <c r="D79"/>
  <c r="E16"/>
  <c r="F46"/>
  <c r="F40"/>
  <c r="D78" l="1"/>
  <c r="F79"/>
  <c r="D109"/>
  <c r="D108" s="1"/>
  <c r="D107" s="1"/>
  <c r="F78" l="1"/>
  <c r="D16"/>
  <c r="F16" s="1"/>
  <c r="D106"/>
  <c r="F106" s="1"/>
  <c r="D103" l="1"/>
  <c r="F103" s="1"/>
</calcChain>
</file>

<file path=xl/sharedStrings.xml><?xml version="1.0" encoding="utf-8"?>
<sst xmlns="http://schemas.openxmlformats.org/spreadsheetml/2006/main" count="574" uniqueCount="420">
  <si>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</si>
  <si>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</si>
  <si>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</si>
  <si>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</si>
  <si>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</si>
  <si>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</si>
  <si>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</si>
  <si>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</si>
  <si>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</si>
  <si>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</si>
  <si>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</si>
  <si>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</si>
  <si>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620</t>
  </si>
  <si>
    <t>Изменение остатков средств</t>
  </si>
  <si>
    <t>х</t>
  </si>
  <si>
    <t>0503117</t>
  </si>
  <si>
    <t xml:space="preserve">Неисполненные </t>
  </si>
  <si>
    <t>Исполнено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</si>
  <si>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</si>
  <si>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</si>
  <si>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</si>
  <si>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</si>
  <si>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</si>
  <si>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</si>
  <si>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</si>
  <si>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</si>
  <si>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</si>
  <si>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</si>
  <si>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</si>
  <si>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</si>
  <si>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</si>
  <si>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</si>
  <si>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</si>
  <si>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</si>
  <si>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</si>
  <si>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</si>
  <si>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</si>
  <si>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</si>
  <si>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</si>
  <si>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</si>
  <si>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</si>
  <si>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</si>
  <si>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</si>
  <si>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</si>
  <si>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</si>
  <si>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</si>
  <si>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</si>
  <si>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</si>
  <si>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</si>
  <si>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</si>
  <si>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</si>
  <si>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</si>
  <si>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</si>
  <si>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</si>
  <si>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поселений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</si>
  <si>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</si>
  <si>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</si>
  <si>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поселений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</si>
  <si>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</si>
  <si>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</si>
  <si>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</si>
  <si>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</si>
  <si>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</si>
  <si>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000 01 05 00 00 00 0000 000</t>
  </si>
  <si>
    <t>000 01 05 00 00 00 0000 500</t>
  </si>
  <si>
    <t>000 01 05 02 00 00 0000 500</t>
  </si>
  <si>
    <t>000 01 05 02 01 00 0000 510</t>
  </si>
  <si>
    <t>000 01 05 02 01 10 0000 510</t>
  </si>
  <si>
    <t>000 01 05 00 00 00 0000 600</t>
  </si>
  <si>
    <t>000 01 05 02 00 00 0000 600</t>
  </si>
  <si>
    <t>000 01 05 02 01 00 0000 610</t>
  </si>
  <si>
    <t>000 01 05 02 01 10 0000 610</t>
  </si>
  <si>
    <t>000 01 00 00 00 00 0000 000</t>
  </si>
  <si>
    <t>-</t>
  </si>
  <si>
    <t>04227172</t>
  </si>
  <si>
    <t>951</t>
  </si>
  <si>
    <t>3. Источники финансирования дефицита бюджета</t>
  </si>
  <si>
    <t>ЗАДОЛЖЕННОСТЬ И ПЕРЕРАСЧЕТЫ ПО ОТМЕНЕННЫМ НАЛОГАМ, СБОРАМ И ИНЫМ ОБЯЗАТЕЛЬНЫМ ПЛАТЕЖАМ</t>
  </si>
  <si>
    <t>Налоги на имущество</t>
  </si>
  <si>
    <t>Земельный налог (по обязательствам, возникшим до 1 января 2006 года)</t>
  </si>
  <si>
    <t>Земельный налог (по обязательствам, возникшим до 1 января 2006 года), мобилизуемый на территориях поселений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</si>
  <si>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</si>
  <si>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</si>
  <si>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</si>
  <si>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</si>
  <si>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 xml:space="preserve">Прочие поступления от денежных взысканий (штрафов) и иных сумм в возмещение ущерба, зачисляемые в бюджеты поселений 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</si>
  <si>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</si>
  <si>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</si>
  <si>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актов. Зачисляемые в бюджеты поселений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</si>
  <si>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</si>
  <si>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НАЛОГИ НА ТОВАРЫ (РАБОТЫ, УСЛУГИ), РЕАЛИЗУЕМЫЕ НА ТЕРРИТОРИИ РОССИЙСКОЙ ФЕДЕРАЦИИ</t>
  </si>
  <si>
    <t>Акцизы по подакцизным товаром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</si>
  <si>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</si>
  <si>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</si>
  <si>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</si>
  <si>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Дотации бюджетам поселений на выравнивание бюджетной обеспеченности</t>
  </si>
  <si>
    <t>источники внутреннего финансирования бюджета из них: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</si>
  <si>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</si>
  <si>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</si>
  <si>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</si>
  <si>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</si>
  <si>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</si>
  <si>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</si>
  <si>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</si>
  <si>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</si>
  <si>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</si>
  <si>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</si>
  <si>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</si>
  <si>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</si>
  <si>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</si>
  <si>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</si>
  <si>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000 1 05 01000 00 0000 110</t>
  </si>
  <si>
    <t>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</si>
  <si>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</si>
  <si>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</si>
  <si>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>000 1 05 01012 01 0000 110</t>
  </si>
  <si>
    <t>000 1 05 03000 01 0000 110</t>
  </si>
  <si>
    <t>000 1 05 03010 01 0000 110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</si>
  <si>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</si>
  <si>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</si>
  <si>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</si>
  <si>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</si>
  <si>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</si>
  <si>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</si>
  <si>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</si>
  <si>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000 1 09 00000 00 0000 000</t>
  </si>
  <si>
    <t>000 1 09 04000 00 0000 110</t>
  </si>
  <si>
    <t>000 1 09 04050 00 0000 110</t>
  </si>
  <si>
    <t>000 1 09 04053 10 0000 110</t>
  </si>
  <si>
    <t>000 1 11 00000 00 0000 000</t>
  </si>
  <si>
    <t>000 1 11 05000 00 0000 120</t>
  </si>
  <si>
    <t>000 1 11 05010 00 0000 120</t>
  </si>
  <si>
    <t>000 1 11 05013 10 0000 120</t>
  </si>
  <si>
    <t>Прочие доходы от использования имущества и прав, находящихся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</si>
  <si>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</si>
  <si>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</si>
  <si>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</si>
  <si>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000 1 11 09045 10 0000 120</t>
  </si>
  <si>
    <t>000 1 14 00000 00 0000 000</t>
  </si>
  <si>
    <t>000 1 14 06000 00 0000 430</t>
  </si>
  <si>
    <t>000 1 14 06010 00 0000 430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</si>
  <si>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</si>
  <si>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</si>
  <si>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</si>
  <si>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</si>
  <si>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</si>
  <si>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</si>
  <si>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</si>
  <si>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000 2 02 01000 00 0000 151</t>
  </si>
  <si>
    <t>000 2 02 01001 00 0000 151</t>
  </si>
  <si>
    <t>000 2 02 01001 10 0000 151</t>
  </si>
  <si>
    <t>000 2 02 03000 00 0000 151</t>
  </si>
  <si>
    <t>000 2 02 03015 00 0000 151</t>
  </si>
  <si>
    <t>000 2 02 03015 10 0000 151</t>
  </si>
  <si>
    <t>000 2 02 03024 00 0000 151</t>
  </si>
  <si>
    <t>000 2 02 03024 10 0000 151</t>
  </si>
  <si>
    <t>000 2 02 04000 00 0000 151</t>
  </si>
  <si>
    <t>000 2 02 04999 00 0000 151</t>
  </si>
  <si>
    <t>000 2 02 04999 10 0000 151</t>
  </si>
  <si>
    <t>Изменение остатков средств на счетах по учету средств бюджета</t>
  </si>
  <si>
    <t>Увеличение прочих остатков денежных средств бюджетов</t>
  </si>
  <si>
    <t>Увеличение прочих остатков денежных средств бюджетов поселений</t>
  </si>
  <si>
    <t>Уменьшение прочих остатков денежных средств бюджетов</t>
  </si>
  <si>
    <t>Уменьшение прочих остатков денежных средств бюджетов поселений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</si>
  <si>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</si>
  <si>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</si>
  <si>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</si>
  <si>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</si>
  <si>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</si>
  <si>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</si>
  <si>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</si>
  <si>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</si>
  <si>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</si>
  <si>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</si>
  <si>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 xml:space="preserve">Источники финансирования дефицита бюджета - всего в том числе: </t>
  </si>
  <si>
    <t>источники внешнего финансирования бюджета из них:</t>
  </si>
  <si>
    <t>экономической службы (подпись) (расшифровка подписи)</t>
  </si>
  <si>
    <t>"________" ________________________ 20 ___ г.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</si>
  <si>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</si>
  <si>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000 1 14 06013 10 0000 430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</si>
  <si>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</si>
  <si>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</si>
  <si>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</si>
  <si>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000 1 11 05030 00 0000 120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</si>
  <si>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</si>
  <si>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</si>
  <si>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</si>
  <si>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 xml:space="preserve">Межбюджетные трансферты, передаваемые бюджетам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 </t>
  </si>
  <si>
    <t>000 2 02 04081 00 0000 151</t>
  </si>
  <si>
    <t>000 2 02 04081 10 0000 151</t>
  </si>
  <si>
    <t>Межбюджетные трансферты, передаваемые бюджетам поселений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</si>
  <si>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</si>
  <si>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</si>
  <si>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</si>
  <si>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</si>
  <si>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</si>
  <si>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</si>
  <si>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</si>
  <si>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</si>
  <si>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</si>
  <si>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</si>
  <si>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</si>
  <si>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</si>
  <si>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Периодичность: месячная, квартальная, годовая</t>
  </si>
  <si>
    <t>000 1 06 06030 00 0000 110</t>
  </si>
  <si>
    <t xml:space="preserve"> Руководитель __________________ Т.И.Воеводина</t>
  </si>
  <si>
    <t>Руководитель финансово- __________________ В.В.Цыгулева</t>
  </si>
  <si>
    <t>000 1 11 05070 00 0000 120</t>
  </si>
  <si>
    <t>Доходы от сдачи в аренду имущества,составляющего государственную(муниципальную) казну (за исключением земельных участков)</t>
  </si>
  <si>
    <t>Доходы,получаемые в виде арендной либо иной платы за передачу в возмездное пользование государственного и муниципального имущества(исключением имущества бюджетных и автономных учреждений,а также имущества государственных муниципальных унитарных предприятий,в том числе казенных)</t>
  </si>
  <si>
    <t>0.00</t>
  </si>
  <si>
    <t>Вед.специалист.Гл.бухгалтер             Н.В.Кожухова.</t>
  </si>
  <si>
    <t xml:space="preserve"> на 1 марта 2016 г.</t>
  </si>
  <si>
    <t>01.03.2016</t>
  </si>
  <si>
    <t>Форма 0503117 с. 2</t>
  </si>
  <si>
    <t xml:space="preserve"> 2. Расходы бюджета</t>
  </si>
  <si>
    <t>Наименование показателя</t>
  </si>
  <si>
    <t>Код строки</t>
  </si>
  <si>
    <t>Код расхода
по бюджетной классификации</t>
  </si>
  <si>
    <t>Утверждено бюджетные назначения</t>
  </si>
  <si>
    <t xml:space="preserve">Исполнено </t>
  </si>
  <si>
    <t>Неисполненные назначения</t>
  </si>
  <si>
    <t>Расходы бюджета - всего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</si>
  <si>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</si>
  <si>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</si>
  <si>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</si>
  <si>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</si>
  <si>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</si>
  <si>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</si>
  <si>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"Управление муниципальными финансами"</t>
  </si>
  <si>
    <t xml:space="preserve">951 0104 0100000000 000 </t>
  </si>
  <si>
    <t xml:space="preserve">Подпрограмма "Нормативно-методическое обеспечение и организация бюджетного процесса" 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</si>
  <si>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</si>
  <si>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</si>
  <si>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 xml:space="preserve">951 0104 0120000110 000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</si>
  <si>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</si>
  <si>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</si>
  <si>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</si>
  <si>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</si>
  <si>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</si>
  <si>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</si>
  <si>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</si>
  <si>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>951 0104 0120000190 000</t>
  </si>
  <si>
    <t>Прочая закупка товаров, работ и услуг для обеспечения государственных (муниципальных) нужд</t>
  </si>
  <si>
    <t xml:space="preserve">951 0104 0120000190 244 </t>
  </si>
  <si>
    <t>Непрограммные расходы органа местного самоуправления Пролетарского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</si>
  <si>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</si>
  <si>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</si>
  <si>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</si>
  <si>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</si>
  <si>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951 0104 9990072390 000 </t>
  </si>
  <si>
    <t xml:space="preserve">951 0104 9990072390 244 </t>
  </si>
  <si>
    <t>Подготовка 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Пролетарского сельского поселения(Специальные расходы)</t>
  </si>
  <si>
    <t>951 01 07 99 9 00 90350 880</t>
  </si>
  <si>
    <t>Резервные фонды</t>
  </si>
  <si>
    <t xml:space="preserve">951 0111 0000000000 000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</si>
  <si>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</t>
  </si>
  <si>
    <t>951 01 11 99 1 00 90100 870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</si>
  <si>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</si>
  <si>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</si>
  <si>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</si>
  <si>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</si>
  <si>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"Красносулинский район" в рамках подпрограммы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</si>
  <si>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 xml:space="preserve">951 0113 0120085010 000 </t>
  </si>
  <si>
    <t xml:space="preserve">951 0113 0120085010 540 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</si>
  <si>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</si>
  <si>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 xml:space="preserve">951 0113 0120099999 000 </t>
  </si>
  <si>
    <t>Уплата налога на имущество организаций и земельного налога</t>
  </si>
  <si>
    <t xml:space="preserve">951 0113 0120099999 851 </t>
  </si>
  <si>
    <t xml:space="preserve">Уплата прочих налогов, сборов </t>
  </si>
  <si>
    <t xml:space="preserve">951 0113 0120099999 852 </t>
  </si>
  <si>
    <t>Муниципальная программа Пролетарского сельского поселения "Муниципальная политика"</t>
  </si>
  <si>
    <t xml:space="preserve">951 0113 0200000000 000 </t>
  </si>
  <si>
    <t xml:space="preserve">Подпрограмма "Развитие муниципального управления и муниципальной службы в Пролетарском сельском поселении" </t>
  </si>
  <si>
    <t xml:space="preserve">951 0113 0210000000 000 </t>
  </si>
  <si>
    <t>Мероприятия по повышению профессиональной компетенции кадров муниципального управления в рамках подпрограммы "Развитие муниципального управления и муниципальной службы в Пролетарского сельском поселении" муниципальной программы Пролетарского сельского поселения "Муниципальная политика"</t>
  </si>
  <si>
    <t xml:space="preserve">951 0113 0210020010 000 </t>
  </si>
  <si>
    <t xml:space="preserve">951 0113 0210020010 244 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</si>
  <si>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Пролетарском сельском поселении" муниципальной программы Пролетарского сельского поселения "Муниципальная политика"</t>
  </si>
  <si>
    <t>951 0113 0210020290 000</t>
  </si>
  <si>
    <t xml:space="preserve">Уплата иных платежей </t>
  </si>
  <si>
    <t>951 0113 0210020290 853</t>
  </si>
  <si>
    <t xml:space="preserve">Подпрограмма "Обеспечение реализации муниципальной программы Пролетарского сельского поселения "Муниципальная политика" </t>
  </si>
  <si>
    <t xml:space="preserve">951 0113 0220000000 000 </t>
  </si>
  <si>
    <t xml:space="preserve">Официальная публикация нормативно-правовых актов, проектов правовых актов и иных информационных материалов Администрации Пролетарского сельского поселения в средствах массовой информации в рамках подпрограммы "Обеспечение реализации муниципальной программы Пролетарского сельского поселения "Муниципальная политика" </t>
  </si>
  <si>
    <t xml:space="preserve">951 0113 0220020020 000 </t>
  </si>
  <si>
    <t xml:space="preserve">951 0113 0220020020 244 </t>
  </si>
  <si>
    <r>
      <t xml:space="preserve">Меропприятия по обеспечению доступа населения к информации о деятельности Администрации Пролетарского сельского поселения в рамках подпрограммы"Обеспечение реализации муниципальной программы Пролетарского </t>
    </r>
    <r>
      <rPr>
        <sz val="8"/>
        <rFont val="Arial Cyr"/>
        <charset val="204"/>
      </rPr>
      <t>сельского поселения"Муниципальная политика"муниципальной программы Пролетарского сельского поселения"Муниципальная политика"(Прочая закупка товаров,работ и услуг для обеспечения государственных(муниципальных)нужд)</t>
    </r>
  </si>
  <si>
    <t>951 01 13 02 2 00 20160 244</t>
  </si>
  <si>
    <t xml:space="preserve">Взносы в Ассоциацию "Совет муниципальных образований Ростовской области" по иным непрограммным расходам в рамках непрограммных расходов органа местного самоуправления(Уплата иных платежей) </t>
  </si>
  <si>
    <t>951 01 13 99 9 00 20220 853</t>
  </si>
  <si>
    <t xml:space="preserve"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расходам в рамках непрограммных расходов органа местного самоуправления Пролетарского сельского поселения(Прочая закупка товаров,работ и услуг для обеспечения государственных(муниципальных)нужд) </t>
  </si>
  <si>
    <t>951 01 13 99 9 00 20280 244</t>
  </si>
  <si>
    <t>Реализация направления расходов по иным непрограммным расходам в рамках непрограммных расходов органа местного самоуправления Пролетарского сельского поселения(Уплата иных платежей)</t>
  </si>
  <si>
    <t>951 01 13 99 9 00 99990 853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</si>
  <si>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</si>
  <si>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</si>
  <si>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</si>
  <si>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</si>
  <si>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</si>
  <si>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</si>
  <si>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непраграммным расходам в рамках непрограммных расходов органа местного самоуправления Пролетарского сельского поселения</t>
  </si>
  <si>
    <t>951 0203 9990051180 000</t>
  </si>
  <si>
    <t xml:space="preserve">Фонд оплаты труда государственных (муниципальных) органов </t>
  </si>
  <si>
    <t>951 0203 9990051180 121</t>
  </si>
  <si>
    <t>951 0203 9990051180 129</t>
  </si>
  <si>
    <t>951 0203 9990051180 244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</si>
  <si>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</si>
  <si>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</si>
  <si>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</si>
  <si>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951 0309 0000000000 000</t>
  </si>
  <si>
    <t>Муниципальная программа Пролетарского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</si>
  <si>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951 0309 0300000000 000 </t>
  </si>
  <si>
    <t xml:space="preserve">Подпрограмма "Пожарная безопасность" </t>
  </si>
  <si>
    <t xml:space="preserve">951 0309 0310000000 000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</si>
  <si>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Пролетарского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</si>
  <si>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951 0309 0310020030 000</t>
  </si>
  <si>
    <t>951 0309 0310020030 244</t>
  </si>
  <si>
    <t xml:space="preserve">Подпрограмма "Защита от чрезвычайных ситуаций" </t>
  </si>
  <si>
    <t>951 0309 0320000000 000</t>
  </si>
  <si>
    <t>Мероприятия по предупреждению чрезвычайных ситуаций и пропаганде среди населения безопасности жизнедеятельности, обучение действиям при возникновении чрезвычайных ситуаций в рамках подпрограммы "Защита от чрезвычайных ситуаций" муниципальной программы Пролетарского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</si>
  <si>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951 0309 0320020040 000 </t>
  </si>
  <si>
    <t xml:space="preserve">951 0309 0320020040 244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</si>
  <si>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"Красносулинский район"в рамках подпрограммы  "Защита от чрезвычайных ситуаций" муниципальной программы Пролетарского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</si>
  <si>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951 0309 0320085010 000 </t>
  </si>
  <si>
    <t>951 0309 0320085010 540</t>
  </si>
  <si>
    <t xml:space="preserve">Подпрограмма "Обеспечение безопасности на водных объектах"  </t>
  </si>
  <si>
    <t>951 0309 0330000000 000</t>
  </si>
  <si>
    <t>Мероприятия по предупреждению происшествий на водных объектах в рамках подпрограммы  "Обеспечение безопасности на водных объектах" 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</si>
  <si>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951 0309 0330020050 000 </t>
  </si>
  <si>
    <t>951 0309 0330020050 244</t>
  </si>
  <si>
    <t>Национальная экономика</t>
  </si>
  <si>
    <t>951 0400 0000000000 000</t>
  </si>
  <si>
    <t>Дорожное хозяйство (дорожные фонды)</t>
  </si>
  <si>
    <t>951 0409 0000000000 000</t>
  </si>
  <si>
    <t>Муниципальная программа Пролетарского сельского поселения "Развитие транспортной системы"</t>
  </si>
  <si>
    <t xml:space="preserve">951 0409 0400000000 000 </t>
  </si>
  <si>
    <t xml:space="preserve">Подпрограмма "Развитие транспортной инфраструктуры Пролетарского сельского поселения" </t>
  </si>
  <si>
    <t xml:space="preserve">951 0409 0410000000 000 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</si>
  <si>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Пролетарского сельского поселения" муниципальной программы Михайловского сельского поселения "Развитие транспортной системы"</t>
  </si>
  <si>
    <t>951 0409 0410020060 000</t>
  </si>
  <si>
    <t>951 0409 0410020060 244</t>
  </si>
  <si>
    <t>Иные мероприятия в сфере дорожного хозяйства в рамках подпрограммы  "Развитие транспортной инфраструктуры Пролетарского сельского поселения" муниципальной программы Пролетарского сельского поселения "Развитие транспортной системы"</t>
  </si>
  <si>
    <t>951 0409 0410020070 000</t>
  </si>
  <si>
    <t>951 0409 0410020070 244</t>
  </si>
  <si>
    <t>Расходы на ремонт и содержание автомобильных дорог общего пользования местного значения в рамках подпрограммы  "Развитие транспортной инфраструктуры Пролетарского сельского поселения" муниципальной программы Пролетарского сельского поселения "Развитие транспортной системы"</t>
  </si>
  <si>
    <t xml:space="preserve">951 0409 0410073510 000 </t>
  </si>
  <si>
    <t>951 0409 0410073510 244</t>
  </si>
  <si>
    <t>Софинансирование расходов на ремонт и  содержание автомобильных дорог общего пользования местного значения в рамках подпрограммы  "Развитие транспортной инфраструктуры Пролетарского сельского поселения" муниципальной программы Пролетарского сельского поселения "Развитие транспортной системы"</t>
  </si>
  <si>
    <t xml:space="preserve">951 0409 0410083510 000 </t>
  </si>
  <si>
    <t>951 0409 04100S3510 244</t>
  </si>
  <si>
    <t xml:space="preserve">Подпрограмма "Повышение безопасности дорожного движения на территории Михайловского сельского поселения" </t>
  </si>
  <si>
    <t xml:space="preserve">951 0409 0420000000 000 </t>
  </si>
  <si>
    <t>Мероприятия по организации дорожного движения в рамках подпрограммы "Повышение безопасности дорожного движения на территории Пролетарского сельского поселения" муниципальной программы Пролетарского сельского поселения "Развитие транспортной системы"</t>
  </si>
  <si>
    <t>951 04 09 04 2 00 20310 244</t>
  </si>
  <si>
    <t xml:space="preserve">951 0409 0420020080 244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</si>
  <si>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</si>
  <si>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</si>
  <si>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</si>
  <si>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</si>
  <si>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"Благоустройство территории и жилищно-коммунальное хозяйство"</t>
  </si>
  <si>
    <t xml:space="preserve">951 0501 0500000000 000 </t>
  </si>
  <si>
    <t xml:space="preserve">Подпрограмма "Развитие жилищно-коммунального хозяйства Пролетарского сельского поселения" 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</si>
  <si>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</si>
  <si>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Пролетарского сельского поселения" муниципальной программы Пролетарского сельского поселения  "Благоустройство территории и жилищно-коммунальное хозяйство"</t>
  </si>
  <si>
    <t>951 05 01 05 1 00 20260 244</t>
  </si>
  <si>
    <t>Коммунальное хозяйство</t>
  </si>
  <si>
    <t>951 05 01 05 1 00 20320 244</t>
  </si>
  <si>
    <t>951 0502 0500000000 000</t>
  </si>
  <si>
    <t>951 0502 0510000000 000</t>
  </si>
  <si>
    <t>Мероприятия по содержанию и ремонту объектов коммунального хозяйства в рамках подпрограммы  "Развитие жилищно-коммунального хозяйства Пролетарского сельского поселения" муниципальной программы Пролетарского сельского поселения  "Благоустройство территории и жилищно-коммунальное хозяйство"</t>
  </si>
  <si>
    <t>951 0502 0510020090 000</t>
  </si>
  <si>
    <t>951 05 02 05 1 00 20300 244</t>
  </si>
  <si>
    <t>Благоустройство</t>
  </si>
  <si>
    <t xml:space="preserve">951 0503 0000000000 000 </t>
  </si>
  <si>
    <t xml:space="preserve">951 0503 0500000000 000 </t>
  </si>
  <si>
    <t xml:space="preserve">Подпрограмма "Благоустройство территории Пролетарского сельского поселения" </t>
  </si>
  <si>
    <t>951 0503 0520000000 000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</si>
  <si>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Пролетарского сельского поселения" муниципальной программы Пролетарского сельского поселения  "Благоустройство территории и жилищно-коммунальное хозяйство"</t>
  </si>
  <si>
    <t>951 0503 0520020100 000</t>
  </si>
  <si>
    <t>951 05 03 05 2 00 20080 244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</si>
  <si>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Пролетарского сельского поселения" муниципальной программы Пролетарского сельского поселения  "Благоустройство территории и жилищно-коммунальное хозяйство"</t>
  </si>
  <si>
    <t>951 05 03 052 00 20090 244</t>
  </si>
  <si>
    <t>951 05 03 05 2 00 20090 244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</si>
  <si>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Пролетарского сельского поселения" муниципальной программы Пролетарского сельского поселения  "Благоустройство территории и жилищно-коммунальное хозяйство"</t>
  </si>
  <si>
    <t>951 05 03 05 2 00 20100 244</t>
  </si>
  <si>
    <t>Реализация направления расходов в рамках подпрограммы   "Благоустройство территории Пролетарского сельского поселения" муниципальной программы Пролетарского сельского поселения  "Благоустройство территории и жилищно-коммунальное хозяйство"</t>
  </si>
  <si>
    <t>951 0503 0520099999 000</t>
  </si>
  <si>
    <t>951 0503 0520099999 851</t>
  </si>
  <si>
    <t>Уплата прочих налогов, сборов</t>
  </si>
  <si>
    <t>951 0503 0520099999 852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</si>
  <si>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</si>
  <si>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</si>
  <si>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</si>
  <si>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</si>
  <si>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"Развитие культуры"</t>
  </si>
  <si>
    <t xml:space="preserve">951 0801 0600000000 000 </t>
  </si>
  <si>
    <t xml:space="preserve">Подпрограмма "Развитие библиотечного дела" 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</si>
  <si>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</si>
  <si>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"Развитие библиотечного дела" муниципальной программы Пролетарского сельского поселения "Развитие культуры"</t>
  </si>
  <si>
    <t>951 0801 0610000590 000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</si>
  <si>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</si>
  <si>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951 0801 0610000590 611</t>
  </si>
  <si>
    <t xml:space="preserve">Подпрограмма "Развитие культурно-досуговой деятельности" </t>
  </si>
  <si>
    <t>951 0801 0620000000 000</t>
  </si>
  <si>
    <t>Расходы на обеспечение деятельности (оказание услуг) муниципальных учреждений Пролетарского сельского поселения в рамках подпрограммы "Развитие культурно-досуговой деятельности" муниципальной программы Пролетарского сельского поселения "Развитие культуры"</t>
  </si>
  <si>
    <t>951 0801 0620000590 000</t>
  </si>
  <si>
    <t>951 0801 0620000590 611</t>
  </si>
  <si>
    <t>Расходы на социальную поддержку лиц,замещающих выборные должности,муниципальных служащих в рамках подпрограммы"Социальная поддержка лиц из числа муниципальных служащих Пролетарского сельского поселения,имеющих право на получение единовременной выплаты при увольнении и на получение государственной пенсии за выслугу лет"муниципальной программы Пролетарского сельского поселения"Муниципальная политика"(Иные пенсии,социальные доплаты к пенсиям)</t>
  </si>
  <si>
    <t>951 10 01 02 3 00 10020 312</t>
  </si>
  <si>
    <t>Массовый спорт</t>
  </si>
  <si>
    <t xml:space="preserve">951 1102 0000000000 000 </t>
  </si>
  <si>
    <t>Муниципальная программа Пролетарского сельского поселения "Развитие физической культуры и спорта"</t>
  </si>
  <si>
    <t xml:space="preserve">951 1102 0700000000 000 </t>
  </si>
  <si>
    <t xml:space="preserve">Подпрограмма "Развитие спортивной и физкультурно-оздоровительной деятельности" </t>
  </si>
  <si>
    <t xml:space="preserve">951 1102 0710000000 000 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</si>
  <si>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Пролетарского сельского поселения "Развитие физической культуры и спорта"</t>
  </si>
  <si>
    <t>951 11 02 07 1 00 20130 244</t>
  </si>
  <si>
    <t>951 11 02 07 2 00 20120 244</t>
  </si>
  <si>
    <t>Результат исполнения бюджета (дефицит /профицит)</t>
  </si>
</sst>
</file>

<file path=xl/styles.xml><?xml version="1.0" encoding="utf-8"?>
<styleSheet xmlns="http://schemas.openxmlformats.org/spreadsheetml/2006/main">
  <fonts count="17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8"/>
      <name val="Arial Cyr"/>
      <family val="2"/>
      <charset val="204"/>
    </font>
    <font>
      <sz val="8"/>
      <name val="Berlin Sans FB"/>
      <family val="2"/>
    </font>
    <font>
      <sz val="8"/>
      <name val="Arial"/>
      <family val="2"/>
      <charset val="204"/>
    </font>
    <font>
      <sz val="8"/>
      <color indexed="8"/>
      <name val="Arial Cyr"/>
      <family val="2"/>
      <charset val="204"/>
    </font>
    <font>
      <sz val="8"/>
      <name val="Arial Rounded MT Bold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9" fillId="0" borderId="0"/>
  </cellStyleXfs>
  <cellXfs count="164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0" fontId="4" fillId="0" borderId="0" xfId="0" applyFont="1" applyAlignment="1"/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wrapText="1"/>
    </xf>
    <xf numFmtId="4" fontId="4" fillId="0" borderId="11" xfId="0" applyNumberFormat="1" applyFont="1" applyBorder="1" applyAlignment="1">
      <alignment horizontal="center"/>
    </xf>
    <xf numFmtId="0" fontId="4" fillId="0" borderId="15" xfId="0" applyFont="1" applyBorder="1" applyAlignment="1">
      <alignment horizontal="left" wrapText="1"/>
    </xf>
    <xf numFmtId="0" fontId="4" fillId="0" borderId="11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8" fillId="0" borderId="0" xfId="0" applyFont="1" applyBorder="1" applyAlignment="1"/>
    <xf numFmtId="0" fontId="4" fillId="2" borderId="0" xfId="0" applyFont="1" applyFill="1"/>
    <xf numFmtId="49" fontId="4" fillId="0" borderId="11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center" wrapText="1"/>
    </xf>
    <xf numFmtId="49" fontId="4" fillId="0" borderId="17" xfId="0" applyNumberFormat="1" applyFont="1" applyBorder="1" applyAlignment="1">
      <alignment horizontal="center" wrapText="1"/>
    </xf>
    <xf numFmtId="4" fontId="4" fillId="0" borderId="17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" fontId="4" fillId="0" borderId="17" xfId="0" applyNumberFormat="1" applyFont="1" applyBorder="1" applyAlignment="1">
      <alignment horizontal="center" wrapText="1"/>
    </xf>
    <xf numFmtId="4" fontId="4" fillId="0" borderId="11" xfId="0" applyNumberFormat="1" applyFont="1" applyBorder="1" applyAlignment="1">
      <alignment horizontal="center" wrapText="1"/>
    </xf>
    <xf numFmtId="4" fontId="4" fillId="2" borderId="1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6" fillId="3" borderId="11" xfId="2" applyNumberFormat="1" applyFont="1" applyFill="1" applyBorder="1" applyAlignment="1">
      <alignment horizontal="justify" vertical="top" wrapText="1"/>
    </xf>
    <xf numFmtId="49" fontId="6" fillId="3" borderId="11" xfId="2" applyNumberFormat="1" applyFont="1" applyFill="1" applyBorder="1" applyAlignment="1">
      <alignment horizontal="center"/>
    </xf>
    <xf numFmtId="49" fontId="6" fillId="3" borderId="11" xfId="2" applyNumberFormat="1" applyFont="1" applyFill="1" applyBorder="1"/>
    <xf numFmtId="4" fontId="6" fillId="3" borderId="11" xfId="2" applyNumberFormat="1" applyFont="1" applyFill="1" applyBorder="1" applyAlignment="1">
      <alignment horizontal="right"/>
    </xf>
    <xf numFmtId="4" fontId="4" fillId="3" borderId="11" xfId="0" applyNumberFormat="1" applyFont="1" applyFill="1" applyBorder="1" applyAlignment="1">
      <alignment horizontal="right"/>
    </xf>
    <xf numFmtId="4" fontId="6" fillId="3" borderId="11" xfId="3" applyNumberFormat="1" applyFont="1" applyFill="1" applyBorder="1" applyAlignment="1">
      <alignment horizontal="right"/>
    </xf>
    <xf numFmtId="0" fontId="6" fillId="2" borderId="11" xfId="2" applyNumberFormat="1" applyFont="1" applyFill="1" applyBorder="1" applyAlignment="1">
      <alignment horizontal="justify" vertical="top" wrapText="1"/>
    </xf>
    <xf numFmtId="49" fontId="6" fillId="2" borderId="11" xfId="2" applyNumberFormat="1" applyFont="1" applyFill="1" applyBorder="1" applyAlignment="1">
      <alignment horizontal="center"/>
    </xf>
    <xf numFmtId="49" fontId="6" fillId="2" borderId="11" xfId="2" applyNumberFormat="1" applyFont="1" applyFill="1" applyBorder="1"/>
    <xf numFmtId="4" fontId="6" fillId="2" borderId="11" xfId="2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6" fillId="2" borderId="11" xfId="3" applyNumberFormat="1" applyFont="1" applyFill="1" applyBorder="1" applyAlignment="1">
      <alignment horizontal="right"/>
    </xf>
    <xf numFmtId="49" fontId="6" fillId="2" borderId="11" xfId="2" applyNumberFormat="1" applyFont="1" applyFill="1" applyBorder="1" applyAlignment="1">
      <alignment horizontal="justify" vertical="top" wrapText="1"/>
    </xf>
    <xf numFmtId="0" fontId="6" fillId="2" borderId="11" xfId="2" applyNumberFormat="1" applyFont="1" applyFill="1" applyBorder="1" applyAlignment="1">
      <alignment horizontal="justify" vertical="distributed" wrapText="1"/>
    </xf>
    <xf numFmtId="0" fontId="4" fillId="2" borderId="10" xfId="0" applyNumberFormat="1" applyFont="1" applyFill="1" applyBorder="1" applyAlignment="1">
      <alignment horizontal="justify" vertical="top" wrapText="1"/>
    </xf>
    <xf numFmtId="0" fontId="4" fillId="2" borderId="7" xfId="0" applyNumberFormat="1" applyFont="1" applyFill="1" applyBorder="1" applyAlignment="1">
      <alignment horizontal="justify" vertical="top" wrapText="1"/>
    </xf>
    <xf numFmtId="4" fontId="4" fillId="2" borderId="11" xfId="0" applyNumberFormat="1" applyFont="1" applyFill="1" applyBorder="1" applyAlignment="1">
      <alignment horizontal="right"/>
    </xf>
    <xf numFmtId="49" fontId="4" fillId="0" borderId="0" xfId="0" applyNumberFormat="1" applyFont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6" fillId="2" borderId="11" xfId="2" applyNumberFormat="1" applyFont="1" applyFill="1" applyBorder="1" applyAlignment="1">
      <alignment horizontal="left" vertical="top" wrapText="1"/>
    </xf>
    <xf numFmtId="0" fontId="9" fillId="0" borderId="0" xfId="0" applyFont="1" applyFill="1" applyAlignment="1">
      <alignment wrapText="1"/>
    </xf>
    <xf numFmtId="0" fontId="9" fillId="0" borderId="0" xfId="0" applyFont="1" applyFill="1"/>
    <xf numFmtId="49" fontId="11" fillId="0" borderId="11" xfId="0" applyNumberFormat="1" applyFont="1" applyFill="1" applyBorder="1" applyAlignment="1">
      <alignment horizontal="center" vertical="top" wrapText="1"/>
    </xf>
    <xf numFmtId="49" fontId="1" fillId="0" borderId="11" xfId="0" applyNumberFormat="1" applyFont="1" applyFill="1" applyBorder="1" applyAlignment="1">
      <alignment horizontal="center" vertical="top" wrapText="1"/>
    </xf>
    <xf numFmtId="49" fontId="1" fillId="0" borderId="10" xfId="0" applyNumberFormat="1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/>
    </xf>
    <xf numFmtId="0" fontId="11" fillId="0" borderId="20" xfId="0" applyNumberFormat="1" applyFont="1" applyFill="1" applyBorder="1" applyAlignment="1">
      <alignment wrapText="1"/>
    </xf>
    <xf numFmtId="1" fontId="9" fillId="0" borderId="21" xfId="0" applyNumberFormat="1" applyFont="1" applyFill="1" applyBorder="1" applyAlignment="1">
      <alignment horizontal="center"/>
    </xf>
    <xf numFmtId="49" fontId="9" fillId="0" borderId="22" xfId="0" applyNumberFormat="1" applyFont="1" applyFill="1" applyBorder="1" applyAlignment="1">
      <alignment horizontal="center"/>
    </xf>
    <xf numFmtId="4" fontId="9" fillId="4" borderId="22" xfId="0" applyNumberFormat="1" applyFont="1" applyFill="1" applyBorder="1" applyAlignment="1"/>
    <xf numFmtId="4" fontId="9" fillId="4" borderId="22" xfId="0" applyNumberFormat="1" applyFont="1" applyFill="1" applyBorder="1" applyAlignment="1">
      <alignment horizontal="right"/>
    </xf>
    <xf numFmtId="4" fontId="9" fillId="0" borderId="23" xfId="0" applyNumberFormat="1" applyFont="1" applyFill="1" applyBorder="1" applyAlignment="1">
      <alignment horizontal="right"/>
    </xf>
    <xf numFmtId="4" fontId="9" fillId="0" borderId="0" xfId="0" applyNumberFormat="1" applyFont="1" applyFill="1"/>
    <xf numFmtId="0" fontId="9" fillId="0" borderId="24" xfId="0" applyNumberFormat="1" applyFont="1" applyFill="1" applyBorder="1" applyAlignment="1">
      <alignment wrapText="1"/>
    </xf>
    <xf numFmtId="1" fontId="9" fillId="0" borderId="25" xfId="0" applyNumberFormat="1" applyFont="1" applyFill="1" applyBorder="1" applyAlignment="1">
      <alignment horizontal="center"/>
    </xf>
    <xf numFmtId="49" fontId="9" fillId="0" borderId="10" xfId="0" applyNumberFormat="1" applyFont="1" applyFill="1" applyBorder="1" applyAlignment="1">
      <alignment horizontal="center"/>
    </xf>
    <xf numFmtId="4" fontId="9" fillId="4" borderId="10" xfId="0" applyNumberFormat="1" applyFont="1" applyFill="1" applyBorder="1" applyAlignment="1"/>
    <xf numFmtId="4" fontId="9" fillId="4" borderId="0" xfId="0" applyNumberFormat="1" applyFont="1" applyFill="1" applyBorder="1" applyAlignment="1">
      <alignment horizontal="right"/>
    </xf>
    <xf numFmtId="4" fontId="9" fillId="0" borderId="26" xfId="0" applyNumberFormat="1" applyFont="1" applyFill="1" applyBorder="1" applyAlignment="1">
      <alignment horizontal="right"/>
    </xf>
    <xf numFmtId="0" fontId="9" fillId="0" borderId="27" xfId="0" applyNumberFormat="1" applyFont="1" applyFill="1" applyBorder="1" applyAlignment="1">
      <alignment wrapText="1"/>
    </xf>
    <xf numFmtId="1" fontId="9" fillId="0" borderId="28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left"/>
    </xf>
    <xf numFmtId="4" fontId="9" fillId="4" borderId="7" xfId="0" applyNumberFormat="1" applyFont="1" applyFill="1" applyBorder="1" applyAlignment="1"/>
    <xf numFmtId="4" fontId="9" fillId="4" borderId="7" xfId="0" applyNumberFormat="1" applyFont="1" applyFill="1" applyBorder="1" applyAlignment="1">
      <alignment horizontal="right"/>
    </xf>
    <xf numFmtId="4" fontId="9" fillId="0" borderId="29" xfId="0" applyNumberFormat="1" applyFont="1" applyFill="1" applyBorder="1" applyAlignment="1">
      <alignment horizontal="right"/>
    </xf>
    <xf numFmtId="0" fontId="9" fillId="0" borderId="20" xfId="0" applyNumberFormat="1" applyFont="1" applyFill="1" applyBorder="1" applyAlignment="1">
      <alignment wrapText="1"/>
    </xf>
    <xf numFmtId="49" fontId="9" fillId="0" borderId="7" xfId="0" applyNumberFormat="1" applyFont="1" applyFill="1" applyBorder="1"/>
    <xf numFmtId="4" fontId="9" fillId="0" borderId="7" xfId="0" applyNumberFormat="1" applyFont="1" applyFill="1" applyBorder="1" applyAlignment="1"/>
    <xf numFmtId="4" fontId="9" fillId="0" borderId="7" xfId="0" applyNumberFormat="1" applyFont="1" applyFill="1" applyBorder="1" applyAlignment="1">
      <alignment horizontal="right"/>
    </xf>
    <xf numFmtId="4" fontId="9" fillId="0" borderId="0" xfId="0" applyNumberFormat="1" applyFont="1" applyFill="1" applyAlignment="1">
      <alignment wrapText="1"/>
    </xf>
    <xf numFmtId="0" fontId="9" fillId="0" borderId="30" xfId="0" applyNumberFormat="1" applyFont="1" applyFill="1" applyBorder="1" applyAlignment="1">
      <alignment wrapText="1"/>
    </xf>
    <xf numFmtId="1" fontId="9" fillId="0" borderId="31" xfId="0" applyNumberFormat="1" applyFont="1" applyFill="1" applyBorder="1" applyAlignment="1">
      <alignment horizontal="center"/>
    </xf>
    <xf numFmtId="49" fontId="9" fillId="0" borderId="32" xfId="0" applyNumberFormat="1" applyFont="1" applyFill="1" applyBorder="1"/>
    <xf numFmtId="4" fontId="9" fillId="0" borderId="32" xfId="0" applyNumberFormat="1" applyFont="1" applyFill="1" applyBorder="1" applyAlignment="1"/>
    <xf numFmtId="4" fontId="9" fillId="0" borderId="32" xfId="0" applyNumberFormat="1" applyFont="1" applyFill="1" applyBorder="1" applyAlignment="1">
      <alignment horizontal="right"/>
    </xf>
    <xf numFmtId="4" fontId="9" fillId="0" borderId="33" xfId="0" applyNumberFormat="1" applyFont="1" applyFill="1" applyBorder="1" applyAlignment="1">
      <alignment horizontal="right"/>
    </xf>
    <xf numFmtId="49" fontId="9" fillId="0" borderId="32" xfId="0" applyNumberFormat="1" applyFont="1" applyFill="1" applyBorder="1" applyAlignment="1">
      <alignment horizontal="left"/>
    </xf>
    <xf numFmtId="0" fontId="12" fillId="0" borderId="0" xfId="0" applyFont="1" applyFill="1"/>
    <xf numFmtId="4" fontId="12" fillId="0" borderId="0" xfId="0" applyNumberFormat="1" applyFont="1" applyFill="1"/>
    <xf numFmtId="0" fontId="13" fillId="0" borderId="34" xfId="0" applyFont="1" applyBorder="1" applyAlignment="1">
      <alignment wrapText="1"/>
    </xf>
    <xf numFmtId="4" fontId="14" fillId="0" borderId="32" xfId="0" applyNumberFormat="1" applyFont="1" applyFill="1" applyBorder="1" applyAlignment="1"/>
    <xf numFmtId="4" fontId="14" fillId="0" borderId="32" xfId="0" applyNumberFormat="1" applyFont="1" applyFill="1" applyBorder="1" applyAlignment="1">
      <alignment horizontal="right"/>
    </xf>
    <xf numFmtId="0" fontId="9" fillId="0" borderId="30" xfId="5" applyNumberFormat="1" applyFont="1" applyBorder="1" applyAlignment="1">
      <alignment wrapText="1"/>
    </xf>
    <xf numFmtId="0" fontId="9" fillId="0" borderId="30" xfId="0" applyNumberFormat="1" applyFont="1" applyBorder="1" applyAlignment="1">
      <alignment wrapText="1"/>
    </xf>
    <xf numFmtId="0" fontId="15" fillId="0" borderId="30" xfId="0" applyFont="1" applyFill="1" applyBorder="1" applyAlignment="1">
      <alignment horizontal="left" wrapText="1"/>
    </xf>
    <xf numFmtId="0" fontId="9" fillId="0" borderId="35" xfId="5" applyNumberFormat="1" applyFont="1" applyFill="1" applyBorder="1" applyAlignment="1">
      <alignment vertical="top" wrapText="1"/>
    </xf>
    <xf numFmtId="1" fontId="9" fillId="0" borderId="31" xfId="0" applyNumberFormat="1" applyFont="1" applyFill="1" applyBorder="1" applyAlignment="1" applyProtection="1">
      <alignment horizontal="center"/>
      <protection locked="0"/>
    </xf>
    <xf numFmtId="49" fontId="9" fillId="0" borderId="32" xfId="0" applyNumberFormat="1" applyFont="1" applyFill="1" applyBorder="1" applyAlignment="1" applyProtection="1">
      <alignment horizontal="left"/>
      <protection locked="0"/>
    </xf>
    <xf numFmtId="0" fontId="9" fillId="0" borderId="0" xfId="0" applyFont="1" applyFill="1" applyAlignment="1">
      <alignment vertical="top"/>
    </xf>
    <xf numFmtId="4" fontId="9" fillId="0" borderId="0" xfId="0" applyNumberFormat="1" applyFont="1" applyFill="1" applyAlignment="1">
      <alignment vertical="top"/>
    </xf>
    <xf numFmtId="0" fontId="16" fillId="0" borderId="36" xfId="0" applyFont="1" applyBorder="1" applyAlignment="1">
      <alignment wrapText="1"/>
    </xf>
    <xf numFmtId="1" fontId="9" fillId="0" borderId="31" xfId="5" applyNumberFormat="1" applyFont="1" applyBorder="1" applyAlignment="1">
      <alignment horizontal="center"/>
    </xf>
    <xf numFmtId="49" fontId="9" fillId="0" borderId="32" xfId="5" applyNumberFormat="1" applyFont="1" applyBorder="1"/>
    <xf numFmtId="0" fontId="9" fillId="2" borderId="30" xfId="0" applyNumberFormat="1" applyFont="1" applyFill="1" applyBorder="1" applyAlignment="1">
      <alignment wrapText="1"/>
    </xf>
    <xf numFmtId="4" fontId="9" fillId="0" borderId="32" xfId="0" applyNumberFormat="1" applyFont="1" applyFill="1" applyBorder="1" applyAlignment="1" applyProtection="1">
      <alignment horizontal="right"/>
    </xf>
    <xf numFmtId="4" fontId="14" fillId="0" borderId="37" xfId="0" applyNumberFormat="1" applyFont="1" applyFill="1" applyBorder="1" applyAlignment="1"/>
    <xf numFmtId="4" fontId="14" fillId="0" borderId="37" xfId="0" applyNumberFormat="1" applyFont="1" applyFill="1" applyBorder="1" applyAlignment="1">
      <alignment horizontal="right"/>
    </xf>
    <xf numFmtId="0" fontId="9" fillId="0" borderId="34" xfId="0" applyNumberFormat="1" applyFont="1" applyBorder="1" applyAlignment="1">
      <alignment wrapText="1"/>
    </xf>
    <xf numFmtId="4" fontId="9" fillId="0" borderId="32" xfId="0" applyNumberFormat="1" applyFont="1" applyBorder="1" applyAlignment="1">
      <alignment horizontal="right"/>
    </xf>
    <xf numFmtId="0" fontId="9" fillId="0" borderId="30" xfId="0" applyFont="1" applyFill="1" applyBorder="1" applyAlignment="1">
      <alignment wrapText="1"/>
    </xf>
    <xf numFmtId="1" fontId="9" fillId="0" borderId="38" xfId="0" applyNumberFormat="1" applyFont="1" applyFill="1" applyBorder="1" applyAlignment="1">
      <alignment horizontal="center"/>
    </xf>
    <xf numFmtId="49" fontId="9" fillId="0" borderId="39" xfId="0" applyNumberFormat="1" applyFont="1" applyFill="1" applyBorder="1" applyAlignment="1">
      <alignment horizontal="center"/>
    </xf>
    <xf numFmtId="4" fontId="9" fillId="0" borderId="39" xfId="0" applyNumberFormat="1" applyFont="1" applyFill="1" applyBorder="1" applyAlignment="1">
      <alignment horizontal="right"/>
    </xf>
    <xf numFmtId="4" fontId="9" fillId="0" borderId="39" xfId="0" applyNumberFormat="1" applyFont="1" applyFill="1" applyBorder="1" applyAlignment="1"/>
    <xf numFmtId="4" fontId="9" fillId="0" borderId="40" xfId="0" applyNumberFormat="1" applyFont="1" applyFill="1" applyBorder="1" applyAlignment="1">
      <alignment horizontal="center"/>
    </xf>
    <xf numFmtId="4" fontId="5" fillId="2" borderId="11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right"/>
    </xf>
    <xf numFmtId="0" fontId="10" fillId="0" borderId="0" xfId="0" applyFont="1" applyFill="1" applyBorder="1" applyAlignment="1">
      <alignment horizontal="center" vertical="center" wrapText="1"/>
    </xf>
    <xf numFmtId="0" fontId="9" fillId="0" borderId="20" xfId="0" applyNumberFormat="1" applyFont="1" applyBorder="1" applyAlignment="1">
      <alignment wrapText="1"/>
    </xf>
    <xf numFmtId="0" fontId="0" fillId="0" borderId="0" xfId="0" applyBorder="1" applyAlignment="1"/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_117_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153"/>
  <sheetViews>
    <sheetView showGridLines="0" view="pageBreakPreview" topLeftCell="A107" zoomScale="130" workbookViewId="0">
      <selection activeCell="E16" sqref="E16:E17"/>
    </sheetView>
  </sheetViews>
  <sheetFormatPr defaultRowHeight="11.25"/>
  <cols>
    <col min="1" max="1" width="35.7109375" style="2" customWidth="1"/>
    <col min="2" max="2" width="4.140625" style="2" customWidth="1"/>
    <col min="3" max="3" width="19" style="2" customWidth="1"/>
    <col min="4" max="4" width="10.42578125" style="6" customWidth="1"/>
    <col min="5" max="5" width="10.28515625" style="6" customWidth="1"/>
    <col min="6" max="6" width="11" style="39" customWidth="1"/>
    <col min="7" max="16384" width="9.140625" style="39"/>
  </cols>
  <sheetData>
    <row r="1" spans="1:6" ht="10.5" customHeight="1">
      <c r="D1" s="39"/>
    </row>
    <row r="2" spans="1:6" ht="17.25" customHeight="1" thickBot="1">
      <c r="A2" s="40" t="s">
        <v>164</v>
      </c>
      <c r="B2" s="40"/>
      <c r="C2" s="40"/>
      <c r="D2" s="40"/>
      <c r="E2" s="40"/>
      <c r="F2" s="1" t="s">
        <v>3</v>
      </c>
    </row>
    <row r="3" spans="1:6" ht="14.1" customHeight="1">
      <c r="D3" s="154" t="s">
        <v>165</v>
      </c>
      <c r="E3" s="155"/>
      <c r="F3" s="3" t="s">
        <v>15</v>
      </c>
    </row>
    <row r="4" spans="1:6" ht="12.75" customHeight="1">
      <c r="A4" s="4" t="s">
        <v>212</v>
      </c>
      <c r="B4" s="4"/>
      <c r="C4" s="4"/>
      <c r="D4" s="4"/>
      <c r="E4" s="4" t="s">
        <v>167</v>
      </c>
      <c r="F4" s="5" t="s">
        <v>213</v>
      </c>
    </row>
    <row r="5" spans="1:6" ht="15.75" customHeight="1">
      <c r="A5" s="2" t="s">
        <v>30</v>
      </c>
      <c r="E5" s="6" t="s">
        <v>168</v>
      </c>
      <c r="F5" s="7" t="s">
        <v>74</v>
      </c>
    </row>
    <row r="6" spans="1:6" ht="12" customHeight="1">
      <c r="A6" s="2" t="s">
        <v>169</v>
      </c>
      <c r="E6" s="6" t="s">
        <v>170</v>
      </c>
      <c r="F6" s="5" t="s">
        <v>75</v>
      </c>
    </row>
    <row r="7" spans="1:6" ht="26.25" customHeight="1">
      <c r="A7" s="156" t="s">
        <v>171</v>
      </c>
      <c r="B7" s="156"/>
      <c r="C7" s="156"/>
      <c r="D7" s="156"/>
      <c r="E7" s="6" t="s">
        <v>191</v>
      </c>
      <c r="F7" s="5" t="s">
        <v>186</v>
      </c>
    </row>
    <row r="8" spans="1:6" ht="14.1" customHeight="1">
      <c r="A8" s="8" t="s">
        <v>203</v>
      </c>
      <c r="F8" s="9"/>
    </row>
    <row r="9" spans="1:6" ht="14.1" customHeight="1" thickBot="1">
      <c r="A9" s="2" t="s">
        <v>98</v>
      </c>
      <c r="E9" s="81"/>
      <c r="F9" s="10" t="s">
        <v>0</v>
      </c>
    </row>
    <row r="10" spans="1:6" ht="13.5" customHeight="1">
      <c r="B10" s="41"/>
      <c r="C10" s="47" t="s">
        <v>20</v>
      </c>
      <c r="E10" s="81"/>
      <c r="F10" s="11"/>
    </row>
    <row r="11" spans="1:6" ht="5.25" customHeight="1">
      <c r="A11" s="42"/>
      <c r="B11" s="42"/>
      <c r="C11" s="43"/>
      <c r="D11" s="44"/>
      <c r="E11" s="44"/>
      <c r="F11" s="45"/>
    </row>
    <row r="12" spans="1:6" ht="13.5" customHeight="1">
      <c r="A12" s="12"/>
      <c r="B12" s="13" t="s">
        <v>7</v>
      </c>
      <c r="C12" s="14" t="s">
        <v>29</v>
      </c>
      <c r="D12" s="15" t="s">
        <v>22</v>
      </c>
      <c r="E12" s="14"/>
      <c r="F12" s="13" t="s">
        <v>16</v>
      </c>
    </row>
    <row r="13" spans="1:6" ht="9.9499999999999993" customHeight="1">
      <c r="A13" s="16" t="s">
        <v>4</v>
      </c>
      <c r="B13" s="17" t="s">
        <v>8</v>
      </c>
      <c r="C13" s="16" t="s">
        <v>26</v>
      </c>
      <c r="D13" s="18" t="s">
        <v>23</v>
      </c>
      <c r="E13" s="18" t="s">
        <v>17</v>
      </c>
      <c r="F13" s="18" t="s">
        <v>2</v>
      </c>
    </row>
    <row r="14" spans="1:6" ht="9.9499999999999993" customHeight="1">
      <c r="A14" s="19"/>
      <c r="B14" s="17" t="s">
        <v>9</v>
      </c>
      <c r="C14" s="16" t="s">
        <v>27</v>
      </c>
      <c r="D14" s="18" t="s">
        <v>2</v>
      </c>
      <c r="E14" s="18"/>
      <c r="F14" s="18"/>
    </row>
    <row r="15" spans="1:6" ht="9.9499999999999993" customHeight="1">
      <c r="A15" s="20">
        <v>1</v>
      </c>
      <c r="B15" s="20">
        <v>2</v>
      </c>
      <c r="C15" s="20">
        <v>3</v>
      </c>
      <c r="D15" s="21" t="s">
        <v>1</v>
      </c>
      <c r="E15" s="21" t="s">
        <v>18</v>
      </c>
      <c r="F15" s="21" t="s">
        <v>19</v>
      </c>
    </row>
    <row r="16" spans="1:6" ht="12.75" customHeight="1">
      <c r="A16" s="78" t="s">
        <v>31</v>
      </c>
      <c r="B16" s="157" t="s">
        <v>82</v>
      </c>
      <c r="C16" s="158" t="s">
        <v>21</v>
      </c>
      <c r="D16" s="159">
        <f>D18+D78</f>
        <v>9737600</v>
      </c>
      <c r="E16" s="159">
        <f>E18+E78</f>
        <v>2248107.2800000003</v>
      </c>
      <c r="F16" s="152">
        <f>D16-E16</f>
        <v>7489492.7199999997</v>
      </c>
    </row>
    <row r="17" spans="1:6" ht="11.25" customHeight="1">
      <c r="A17" s="79" t="s">
        <v>5</v>
      </c>
      <c r="B17" s="157"/>
      <c r="C17" s="158"/>
      <c r="D17" s="159"/>
      <c r="E17" s="159"/>
      <c r="F17" s="152"/>
    </row>
    <row r="18" spans="1:6" ht="12.75" customHeight="1">
      <c r="A18" s="70" t="s">
        <v>32</v>
      </c>
      <c r="B18" s="71" t="s">
        <v>82</v>
      </c>
      <c r="C18" s="72" t="s">
        <v>99</v>
      </c>
      <c r="D18" s="73">
        <f>D19+D31+D40+D51+D69+D73+D25+D58</f>
        <v>9439800</v>
      </c>
      <c r="E18" s="73">
        <f>E19+E25+E31+E40+E54+E58+E51+E73</f>
        <v>2099307.2800000003</v>
      </c>
      <c r="F18" s="74">
        <f>D18-E18</f>
        <v>7340492.7199999997</v>
      </c>
    </row>
    <row r="19" spans="1:6" ht="13.5" customHeight="1">
      <c r="A19" s="70" t="s">
        <v>33</v>
      </c>
      <c r="B19" s="71" t="s">
        <v>82</v>
      </c>
      <c r="C19" s="72" t="s">
        <v>100</v>
      </c>
      <c r="D19" s="73">
        <f>D20</f>
        <v>1986000</v>
      </c>
      <c r="E19" s="73">
        <f>E20</f>
        <v>260297.62999999998</v>
      </c>
      <c r="F19" s="74">
        <f t="shared" ref="F19:F53" si="0">D19-E19</f>
        <v>1725702.37</v>
      </c>
    </row>
    <row r="20" spans="1:6" ht="12" customHeight="1">
      <c r="A20" s="70" t="s">
        <v>34</v>
      </c>
      <c r="B20" s="71" t="s">
        <v>82</v>
      </c>
      <c r="C20" s="72" t="s">
        <v>101</v>
      </c>
      <c r="D20" s="73">
        <f>D22</f>
        <v>1986000</v>
      </c>
      <c r="E20" s="73">
        <f>E22+E24+E23</f>
        <v>260297.62999999998</v>
      </c>
      <c r="F20" s="74">
        <f t="shared" si="0"/>
        <v>1725702.37</v>
      </c>
    </row>
    <row r="21" spans="1:6" ht="56.25" hidden="1" customHeight="1">
      <c r="A21" s="64"/>
      <c r="B21" s="71" t="s">
        <v>82</v>
      </c>
      <c r="C21" s="72"/>
      <c r="D21" s="73"/>
      <c r="E21" s="73"/>
      <c r="F21" s="74"/>
    </row>
    <row r="22" spans="1:6" ht="69" customHeight="1">
      <c r="A22" s="70" t="s">
        <v>192</v>
      </c>
      <c r="B22" s="71" t="s">
        <v>82</v>
      </c>
      <c r="C22" s="72" t="s">
        <v>102</v>
      </c>
      <c r="D22" s="73">
        <v>1986000</v>
      </c>
      <c r="E22" s="75">
        <v>259023.8</v>
      </c>
      <c r="F22" s="74">
        <f t="shared" si="0"/>
        <v>1726976.2</v>
      </c>
    </row>
    <row r="23" spans="1:6" ht="102.75" hidden="1" customHeight="1">
      <c r="A23" s="64" t="s">
        <v>184</v>
      </c>
      <c r="B23" s="71" t="s">
        <v>82</v>
      </c>
      <c r="C23" s="72" t="s">
        <v>185</v>
      </c>
      <c r="D23" s="73" t="s">
        <v>73</v>
      </c>
      <c r="E23" s="75"/>
      <c r="F23" s="74" t="s">
        <v>73</v>
      </c>
    </row>
    <row r="24" spans="1:6" ht="47.25" customHeight="1">
      <c r="A24" s="70" t="s">
        <v>97</v>
      </c>
      <c r="B24" s="71" t="s">
        <v>82</v>
      </c>
      <c r="C24" s="72" t="s">
        <v>103</v>
      </c>
      <c r="D24" s="73">
        <v>0</v>
      </c>
      <c r="E24" s="75">
        <v>1273.83</v>
      </c>
      <c r="F24" s="74">
        <v>1273.83</v>
      </c>
    </row>
    <row r="25" spans="1:6" ht="33.75" customHeight="1">
      <c r="A25" s="70" t="s">
        <v>90</v>
      </c>
      <c r="B25" s="71" t="s">
        <v>82</v>
      </c>
      <c r="C25" s="72" t="s">
        <v>104</v>
      </c>
      <c r="D25" s="73">
        <f>D26</f>
        <v>890100</v>
      </c>
      <c r="E25" s="73">
        <f>E26</f>
        <v>60270.42</v>
      </c>
      <c r="F25" s="74">
        <f t="shared" ref="F25:F30" si="1">D25-E25</f>
        <v>829829.58</v>
      </c>
    </row>
    <row r="26" spans="1:6" ht="26.25" customHeight="1">
      <c r="A26" s="70" t="s">
        <v>91</v>
      </c>
      <c r="B26" s="71" t="s">
        <v>82</v>
      </c>
      <c r="C26" s="72" t="s">
        <v>105</v>
      </c>
      <c r="D26" s="73">
        <f>D27+D28+D29+D30</f>
        <v>890100</v>
      </c>
      <c r="E26" s="73">
        <f>E27+E28+E29+E30</f>
        <v>60270.42</v>
      </c>
      <c r="F26" s="74">
        <f t="shared" si="1"/>
        <v>829829.58</v>
      </c>
    </row>
    <row r="27" spans="1:6" ht="68.25" customHeight="1">
      <c r="A27" s="70" t="s">
        <v>92</v>
      </c>
      <c r="B27" s="71" t="s">
        <v>82</v>
      </c>
      <c r="C27" s="72" t="s">
        <v>106</v>
      </c>
      <c r="D27" s="73">
        <v>310300</v>
      </c>
      <c r="E27" s="75">
        <v>25094.51</v>
      </c>
      <c r="F27" s="74">
        <f t="shared" si="1"/>
        <v>285205.49</v>
      </c>
    </row>
    <row r="28" spans="1:6" ht="80.25" customHeight="1">
      <c r="A28" s="70" t="s">
        <v>193</v>
      </c>
      <c r="B28" s="71" t="s">
        <v>82</v>
      </c>
      <c r="C28" s="72" t="s">
        <v>107</v>
      </c>
      <c r="D28" s="73">
        <v>6200</v>
      </c>
      <c r="E28" s="75">
        <v>509.76</v>
      </c>
      <c r="F28" s="74">
        <f t="shared" si="1"/>
        <v>5690.24</v>
      </c>
    </row>
    <row r="29" spans="1:6" ht="68.25" customHeight="1">
      <c r="A29" s="70" t="s">
        <v>194</v>
      </c>
      <c r="B29" s="71" t="s">
        <v>82</v>
      </c>
      <c r="C29" s="72" t="s">
        <v>108</v>
      </c>
      <c r="D29" s="73">
        <v>573600</v>
      </c>
      <c r="E29" s="75">
        <v>39895.68</v>
      </c>
      <c r="F29" s="74">
        <f t="shared" si="1"/>
        <v>533704.31999999995</v>
      </c>
    </row>
    <row r="30" spans="1:6" ht="69.75" customHeight="1">
      <c r="A30" s="70" t="s">
        <v>195</v>
      </c>
      <c r="B30" s="71" t="s">
        <v>82</v>
      </c>
      <c r="C30" s="72" t="s">
        <v>109</v>
      </c>
      <c r="D30" s="73">
        <v>0</v>
      </c>
      <c r="E30" s="75">
        <v>-5229.53</v>
      </c>
      <c r="F30" s="74">
        <f t="shared" si="1"/>
        <v>5229.53</v>
      </c>
    </row>
    <row r="31" spans="1:6" ht="13.5" customHeight="1">
      <c r="A31" s="70" t="s">
        <v>35</v>
      </c>
      <c r="B31" s="71" t="s">
        <v>82</v>
      </c>
      <c r="C31" s="72" t="s">
        <v>110</v>
      </c>
      <c r="D31" s="73">
        <f>D32</f>
        <v>0</v>
      </c>
      <c r="E31" s="73">
        <f>E32+E38</f>
        <v>0</v>
      </c>
      <c r="F31" s="74">
        <f t="shared" si="0"/>
        <v>0</v>
      </c>
    </row>
    <row r="32" spans="1:6" ht="23.25" customHeight="1">
      <c r="A32" s="70" t="s">
        <v>36</v>
      </c>
      <c r="B32" s="71" t="s">
        <v>82</v>
      </c>
      <c r="C32" s="72" t="s">
        <v>111</v>
      </c>
      <c r="D32" s="73">
        <f>D33+D36</f>
        <v>0</v>
      </c>
      <c r="E32" s="73">
        <f>E33+E36</f>
        <v>0</v>
      </c>
      <c r="F32" s="74">
        <f t="shared" si="0"/>
        <v>0</v>
      </c>
    </row>
    <row r="33" spans="1:6" ht="32.25" customHeight="1">
      <c r="A33" s="70" t="s">
        <v>112</v>
      </c>
      <c r="B33" s="71" t="s">
        <v>82</v>
      </c>
      <c r="C33" s="72" t="s">
        <v>113</v>
      </c>
      <c r="D33" s="73">
        <f>D34</f>
        <v>0</v>
      </c>
      <c r="E33" s="73">
        <f>E34+E37</f>
        <v>0</v>
      </c>
      <c r="F33" s="74">
        <f t="shared" si="0"/>
        <v>0</v>
      </c>
    </row>
    <row r="34" spans="1:6" ht="33" customHeight="1">
      <c r="A34" s="70" t="s">
        <v>112</v>
      </c>
      <c r="B34" s="71" t="s">
        <v>82</v>
      </c>
      <c r="C34" s="72" t="s">
        <v>114</v>
      </c>
      <c r="D34" s="73">
        <v>0</v>
      </c>
      <c r="E34" s="75">
        <v>0</v>
      </c>
      <c r="F34" s="74">
        <f t="shared" si="0"/>
        <v>0</v>
      </c>
    </row>
    <row r="35" spans="1:6" ht="59.25" hidden="1" customHeight="1">
      <c r="A35" s="64"/>
      <c r="B35" s="65" t="s">
        <v>82</v>
      </c>
      <c r="C35" s="66"/>
      <c r="D35" s="67"/>
      <c r="E35" s="69"/>
      <c r="F35" s="68">
        <f t="shared" si="0"/>
        <v>0</v>
      </c>
    </row>
    <row r="36" spans="1:6" ht="57" hidden="1" customHeight="1">
      <c r="A36" s="64"/>
      <c r="B36" s="65" t="s">
        <v>82</v>
      </c>
      <c r="C36" s="66"/>
      <c r="D36" s="67"/>
      <c r="E36" s="67"/>
      <c r="F36" s="68">
        <f t="shared" si="0"/>
        <v>0</v>
      </c>
    </row>
    <row r="37" spans="1:6" ht="49.5" hidden="1" customHeight="1">
      <c r="A37" s="64" t="s">
        <v>81</v>
      </c>
      <c r="B37" s="65" t="s">
        <v>82</v>
      </c>
      <c r="C37" s="66" t="s">
        <v>115</v>
      </c>
      <c r="D37" s="67" t="s">
        <v>73</v>
      </c>
      <c r="E37" s="69"/>
      <c r="F37" s="68"/>
    </row>
    <row r="38" spans="1:6" ht="14.25" hidden="1" customHeight="1">
      <c r="A38" s="64" t="s">
        <v>86</v>
      </c>
      <c r="B38" s="65" t="s">
        <v>82</v>
      </c>
      <c r="C38" s="66" t="s">
        <v>116</v>
      </c>
      <c r="D38" s="67" t="s">
        <v>73</v>
      </c>
      <c r="E38" s="67"/>
      <c r="F38" s="68"/>
    </row>
    <row r="39" spans="1:6" ht="14.25" hidden="1" customHeight="1">
      <c r="A39" s="64" t="s">
        <v>86</v>
      </c>
      <c r="B39" s="65" t="s">
        <v>82</v>
      </c>
      <c r="C39" s="66" t="s">
        <v>117</v>
      </c>
      <c r="D39" s="67" t="s">
        <v>73</v>
      </c>
      <c r="E39" s="69"/>
      <c r="F39" s="68"/>
    </row>
    <row r="40" spans="1:6" ht="12" customHeight="1">
      <c r="A40" s="70" t="s">
        <v>37</v>
      </c>
      <c r="B40" s="71" t="s">
        <v>82</v>
      </c>
      <c r="C40" s="72" t="s">
        <v>118</v>
      </c>
      <c r="D40" s="73">
        <f>D41+D46+D43</f>
        <v>6515700</v>
      </c>
      <c r="E40" s="73">
        <f>E41+E46+E43</f>
        <v>1778033.01</v>
      </c>
      <c r="F40" s="74">
        <f t="shared" si="0"/>
        <v>4737666.99</v>
      </c>
    </row>
    <row r="41" spans="1:6" ht="12.75" customHeight="1">
      <c r="A41" s="70" t="s">
        <v>38</v>
      </c>
      <c r="B41" s="71" t="s">
        <v>82</v>
      </c>
      <c r="C41" s="72" t="s">
        <v>119</v>
      </c>
      <c r="D41" s="73">
        <f>D42</f>
        <v>364600</v>
      </c>
      <c r="E41" s="73">
        <f>E42</f>
        <v>1658.52</v>
      </c>
      <c r="F41" s="74">
        <f t="shared" si="0"/>
        <v>362941.48</v>
      </c>
    </row>
    <row r="42" spans="1:6" ht="35.25" customHeight="1">
      <c r="A42" s="70" t="s">
        <v>39</v>
      </c>
      <c r="B42" s="71" t="s">
        <v>82</v>
      </c>
      <c r="C42" s="72" t="s">
        <v>120</v>
      </c>
      <c r="D42" s="73">
        <v>364600</v>
      </c>
      <c r="E42" s="75">
        <v>1658.52</v>
      </c>
      <c r="F42" s="74">
        <f t="shared" si="0"/>
        <v>362941.48</v>
      </c>
    </row>
    <row r="43" spans="1:6" ht="12" hidden="1" customHeight="1">
      <c r="A43" s="64"/>
      <c r="B43" s="65" t="s">
        <v>82</v>
      </c>
      <c r="C43" s="66"/>
      <c r="D43" s="67"/>
      <c r="E43" s="67"/>
      <c r="F43" s="68"/>
    </row>
    <row r="44" spans="1:6" ht="12" hidden="1" customHeight="1">
      <c r="A44" s="64"/>
      <c r="B44" s="65" t="s">
        <v>82</v>
      </c>
      <c r="C44" s="66"/>
      <c r="D44" s="67"/>
      <c r="E44" s="69"/>
      <c r="F44" s="68"/>
    </row>
    <row r="45" spans="1:6" ht="21" hidden="1" customHeight="1">
      <c r="A45" s="64"/>
      <c r="B45" s="65" t="s">
        <v>82</v>
      </c>
      <c r="C45" s="66"/>
      <c r="D45" s="67"/>
      <c r="E45" s="69"/>
      <c r="F45" s="68"/>
    </row>
    <row r="46" spans="1:6" ht="12.75" customHeight="1">
      <c r="A46" s="70" t="s">
        <v>40</v>
      </c>
      <c r="B46" s="71" t="s">
        <v>82</v>
      </c>
      <c r="C46" s="72" t="s">
        <v>121</v>
      </c>
      <c r="D46" s="73">
        <f>D47+D49</f>
        <v>6151100</v>
      </c>
      <c r="E46" s="73">
        <f>E47+E49</f>
        <v>1776374.49</v>
      </c>
      <c r="F46" s="74">
        <f t="shared" si="0"/>
        <v>4374725.51</v>
      </c>
    </row>
    <row r="47" spans="1:6" ht="15.75" customHeight="1">
      <c r="A47" s="70" t="s">
        <v>196</v>
      </c>
      <c r="B47" s="71" t="s">
        <v>82</v>
      </c>
      <c r="C47" s="72" t="s">
        <v>204</v>
      </c>
      <c r="D47" s="73">
        <f>D48</f>
        <v>3435500</v>
      </c>
      <c r="E47" s="73">
        <f>E48</f>
        <v>1738925.39</v>
      </c>
      <c r="F47" s="74">
        <f t="shared" si="0"/>
        <v>1696574.61</v>
      </c>
    </row>
    <row r="48" spans="1:6" ht="35.25" customHeight="1">
      <c r="A48" s="70" t="s">
        <v>198</v>
      </c>
      <c r="B48" s="71" t="s">
        <v>82</v>
      </c>
      <c r="C48" s="72" t="s">
        <v>197</v>
      </c>
      <c r="D48" s="73">
        <v>3435500</v>
      </c>
      <c r="E48" s="75">
        <v>1738925.39</v>
      </c>
      <c r="F48" s="74">
        <f t="shared" si="0"/>
        <v>1696574.61</v>
      </c>
    </row>
    <row r="49" spans="1:6" ht="15.75" customHeight="1">
      <c r="A49" s="70" t="s">
        <v>199</v>
      </c>
      <c r="B49" s="71" t="s">
        <v>82</v>
      </c>
      <c r="C49" s="72" t="s">
        <v>200</v>
      </c>
      <c r="D49" s="73">
        <v>2715600</v>
      </c>
      <c r="E49" s="73">
        <f>E50</f>
        <v>37449.1</v>
      </c>
      <c r="F49" s="74">
        <f t="shared" si="0"/>
        <v>2678150.9</v>
      </c>
    </row>
    <row r="50" spans="1:6" ht="38.25" customHeight="1">
      <c r="A50" s="70" t="s">
        <v>202</v>
      </c>
      <c r="B50" s="71" t="s">
        <v>82</v>
      </c>
      <c r="C50" s="72" t="s">
        <v>201</v>
      </c>
      <c r="D50" s="73">
        <v>2715600</v>
      </c>
      <c r="E50" s="75">
        <v>37449.1</v>
      </c>
      <c r="F50" s="74">
        <f t="shared" si="0"/>
        <v>2678150.9</v>
      </c>
    </row>
    <row r="51" spans="1:6" ht="12.75" customHeight="1">
      <c r="A51" s="70" t="s">
        <v>45</v>
      </c>
      <c r="B51" s="71" t="s">
        <v>82</v>
      </c>
      <c r="C51" s="72" t="s">
        <v>122</v>
      </c>
      <c r="D51" s="73">
        <f>D52</f>
        <v>7300</v>
      </c>
      <c r="E51" s="73">
        <f>E52</f>
        <v>0</v>
      </c>
      <c r="F51" s="82">
        <f t="shared" si="0"/>
        <v>7300</v>
      </c>
    </row>
    <row r="52" spans="1:6" ht="46.5" customHeight="1">
      <c r="A52" s="70" t="s">
        <v>46</v>
      </c>
      <c r="B52" s="71" t="s">
        <v>82</v>
      </c>
      <c r="C52" s="72" t="s">
        <v>123</v>
      </c>
      <c r="D52" s="73">
        <f>D53</f>
        <v>7300</v>
      </c>
      <c r="E52" s="73">
        <f>E53</f>
        <v>0</v>
      </c>
      <c r="F52" s="82">
        <f t="shared" si="0"/>
        <v>7300</v>
      </c>
    </row>
    <row r="53" spans="1:6" ht="69" customHeight="1">
      <c r="A53" s="70" t="s">
        <v>47</v>
      </c>
      <c r="B53" s="71" t="s">
        <v>82</v>
      </c>
      <c r="C53" s="72" t="s">
        <v>124</v>
      </c>
      <c r="D53" s="73">
        <v>7300</v>
      </c>
      <c r="E53" s="75">
        <v>0</v>
      </c>
      <c r="F53" s="82">
        <f t="shared" si="0"/>
        <v>7300</v>
      </c>
    </row>
    <row r="54" spans="1:6" ht="35.25" customHeight="1">
      <c r="A54" s="70" t="s">
        <v>77</v>
      </c>
      <c r="B54" s="71" t="s">
        <v>82</v>
      </c>
      <c r="C54" s="72" t="s">
        <v>125</v>
      </c>
      <c r="D54" s="73">
        <f t="shared" ref="D54:E56" si="2">D55</f>
        <v>0</v>
      </c>
      <c r="E54" s="73">
        <f t="shared" si="2"/>
        <v>0</v>
      </c>
      <c r="F54" s="74">
        <v>0</v>
      </c>
    </row>
    <row r="55" spans="1:6" ht="11.25" customHeight="1">
      <c r="A55" s="70" t="s">
        <v>78</v>
      </c>
      <c r="B55" s="71" t="s">
        <v>82</v>
      </c>
      <c r="C55" s="72" t="s">
        <v>126</v>
      </c>
      <c r="D55" s="73">
        <f t="shared" si="2"/>
        <v>0</v>
      </c>
      <c r="E55" s="73">
        <f t="shared" si="2"/>
        <v>0</v>
      </c>
      <c r="F55" s="74">
        <v>0</v>
      </c>
    </row>
    <row r="56" spans="1:6" ht="23.25" customHeight="1">
      <c r="A56" s="70" t="s">
        <v>79</v>
      </c>
      <c r="B56" s="71" t="s">
        <v>82</v>
      </c>
      <c r="C56" s="72" t="s">
        <v>127</v>
      </c>
      <c r="D56" s="73">
        <f t="shared" si="2"/>
        <v>0</v>
      </c>
      <c r="E56" s="73">
        <f t="shared" si="2"/>
        <v>0</v>
      </c>
      <c r="F56" s="74">
        <v>0</v>
      </c>
    </row>
    <row r="57" spans="1:6" ht="34.5" customHeight="1">
      <c r="A57" s="70" t="s">
        <v>80</v>
      </c>
      <c r="B57" s="71" t="s">
        <v>82</v>
      </c>
      <c r="C57" s="72" t="s">
        <v>128</v>
      </c>
      <c r="D57" s="73">
        <v>0</v>
      </c>
      <c r="E57" s="75">
        <v>0</v>
      </c>
      <c r="F57" s="74">
        <v>0</v>
      </c>
    </row>
    <row r="58" spans="1:6" ht="33.75" customHeight="1">
      <c r="A58" s="70" t="s">
        <v>58</v>
      </c>
      <c r="B58" s="71" t="s">
        <v>82</v>
      </c>
      <c r="C58" s="72" t="s">
        <v>129</v>
      </c>
      <c r="D58" s="73">
        <f>SUM(D59)</f>
        <v>10000</v>
      </c>
      <c r="E58" s="73">
        <f>E59+E66</f>
        <v>706.22</v>
      </c>
      <c r="F58" s="80">
        <v>9293.7800000000007</v>
      </c>
    </row>
    <row r="59" spans="1:6" ht="80.25" customHeight="1">
      <c r="A59" s="70" t="s">
        <v>41</v>
      </c>
      <c r="B59" s="71" t="s">
        <v>82</v>
      </c>
      <c r="C59" s="72" t="s">
        <v>130</v>
      </c>
      <c r="D59" s="73">
        <f>SUM(D64)</f>
        <v>10000</v>
      </c>
      <c r="E59" s="73">
        <f>E62</f>
        <v>706.22</v>
      </c>
      <c r="F59" s="80">
        <v>9293.7800000000007</v>
      </c>
    </row>
    <row r="60" spans="1:6" ht="58.5" hidden="1" customHeight="1">
      <c r="A60" s="70" t="s">
        <v>42</v>
      </c>
      <c r="B60" s="71" t="s">
        <v>82</v>
      </c>
      <c r="C60" s="72" t="s">
        <v>131</v>
      </c>
      <c r="D60" s="73"/>
      <c r="E60" s="73"/>
      <c r="F60" s="74"/>
    </row>
    <row r="61" spans="1:6" ht="69.75" hidden="1" customHeight="1">
      <c r="A61" s="70" t="s">
        <v>43</v>
      </c>
      <c r="B61" s="71" t="s">
        <v>82</v>
      </c>
      <c r="C61" s="72" t="s">
        <v>132</v>
      </c>
      <c r="D61" s="73"/>
      <c r="E61" s="75"/>
      <c r="F61" s="74"/>
    </row>
    <row r="62" spans="1:6" ht="70.5" customHeight="1">
      <c r="A62" s="70" t="s">
        <v>180</v>
      </c>
      <c r="B62" s="71" t="s">
        <v>82</v>
      </c>
      <c r="C62" s="72" t="s">
        <v>183</v>
      </c>
      <c r="D62" s="73">
        <v>0</v>
      </c>
      <c r="E62" s="75">
        <f>E63</f>
        <v>706.22</v>
      </c>
      <c r="F62" s="80">
        <v>0</v>
      </c>
    </row>
    <row r="63" spans="1:6" ht="59.25" customHeight="1">
      <c r="A63" s="70" t="s">
        <v>181</v>
      </c>
      <c r="B63" s="71" t="s">
        <v>82</v>
      </c>
      <c r="C63" s="72" t="s">
        <v>182</v>
      </c>
      <c r="D63" s="73">
        <v>0</v>
      </c>
      <c r="E63" s="75">
        <v>706.22</v>
      </c>
      <c r="F63" s="80">
        <v>0</v>
      </c>
    </row>
    <row r="64" spans="1:6" ht="59.25" customHeight="1">
      <c r="A64" s="70" t="s">
        <v>209</v>
      </c>
      <c r="B64" s="71" t="s">
        <v>82</v>
      </c>
      <c r="C64" s="72" t="s">
        <v>130</v>
      </c>
      <c r="D64" s="73">
        <f>SUM(D65)</f>
        <v>10000</v>
      </c>
      <c r="E64" s="75"/>
      <c r="F64" s="85">
        <v>10000</v>
      </c>
    </row>
    <row r="65" spans="1:6" ht="59.25" customHeight="1">
      <c r="A65" s="86" t="s">
        <v>208</v>
      </c>
      <c r="B65" s="71" t="s">
        <v>82</v>
      </c>
      <c r="C65" s="72" t="s">
        <v>207</v>
      </c>
      <c r="D65" s="73">
        <v>10000</v>
      </c>
      <c r="E65" s="75"/>
      <c r="F65" s="85">
        <v>10000</v>
      </c>
    </row>
    <row r="66" spans="1:6" ht="69.75" customHeight="1">
      <c r="A66" s="70" t="s">
        <v>133</v>
      </c>
      <c r="B66" s="71" t="s">
        <v>82</v>
      </c>
      <c r="C66" s="72" t="s">
        <v>134</v>
      </c>
      <c r="D66" s="73">
        <v>0</v>
      </c>
      <c r="E66" s="73">
        <f>E67</f>
        <v>0</v>
      </c>
      <c r="F66" s="74">
        <v>0</v>
      </c>
    </row>
    <row r="67" spans="1:6" ht="69" customHeight="1">
      <c r="A67" s="70" t="s">
        <v>135</v>
      </c>
      <c r="B67" s="71" t="s">
        <v>82</v>
      </c>
      <c r="C67" s="72" t="s">
        <v>136</v>
      </c>
      <c r="D67" s="73">
        <v>0</v>
      </c>
      <c r="E67" s="73">
        <f>E68</f>
        <v>0</v>
      </c>
      <c r="F67" s="74">
        <v>0</v>
      </c>
    </row>
    <row r="68" spans="1:6" ht="72.75" customHeight="1">
      <c r="A68" s="70" t="s">
        <v>89</v>
      </c>
      <c r="B68" s="71" t="s">
        <v>82</v>
      </c>
      <c r="C68" s="72" t="s">
        <v>137</v>
      </c>
      <c r="D68" s="73">
        <v>0</v>
      </c>
      <c r="E68" s="75">
        <v>0</v>
      </c>
      <c r="F68" s="74">
        <v>0</v>
      </c>
    </row>
    <row r="69" spans="1:6" s="48" customFormat="1" ht="24" hidden="1" customHeight="1">
      <c r="A69" s="70" t="s">
        <v>44</v>
      </c>
      <c r="B69" s="71" t="s">
        <v>82</v>
      </c>
      <c r="C69" s="72" t="s">
        <v>138</v>
      </c>
      <c r="D69" s="73"/>
      <c r="E69" s="73"/>
      <c r="F69" s="74"/>
    </row>
    <row r="70" spans="1:6" s="48" customFormat="1" ht="47.25" hidden="1" customHeight="1">
      <c r="A70" s="76" t="s">
        <v>178</v>
      </c>
      <c r="B70" s="71" t="s">
        <v>82</v>
      </c>
      <c r="C70" s="72" t="s">
        <v>139</v>
      </c>
      <c r="D70" s="73"/>
      <c r="E70" s="73"/>
      <c r="F70" s="74"/>
    </row>
    <row r="71" spans="1:6" s="48" customFormat="1" ht="35.25" hidden="1" customHeight="1">
      <c r="A71" s="70" t="s">
        <v>172</v>
      </c>
      <c r="B71" s="71" t="s">
        <v>82</v>
      </c>
      <c r="C71" s="72" t="s">
        <v>140</v>
      </c>
      <c r="D71" s="73"/>
      <c r="E71" s="73"/>
      <c r="F71" s="74"/>
    </row>
    <row r="72" spans="1:6" s="48" customFormat="1" ht="48" hidden="1" customHeight="1">
      <c r="A72" s="70" t="s">
        <v>173</v>
      </c>
      <c r="B72" s="71" t="s">
        <v>82</v>
      </c>
      <c r="C72" s="72" t="s">
        <v>179</v>
      </c>
      <c r="D72" s="73"/>
      <c r="E72" s="75"/>
      <c r="F72" s="74"/>
    </row>
    <row r="73" spans="1:6" ht="10.5" customHeight="1">
      <c r="A73" s="70" t="s">
        <v>83</v>
      </c>
      <c r="B73" s="71" t="s">
        <v>82</v>
      </c>
      <c r="C73" s="72" t="s">
        <v>141</v>
      </c>
      <c r="D73" s="73">
        <f>D74+D76</f>
        <v>30700</v>
      </c>
      <c r="E73" s="73">
        <f>E74</f>
        <v>0</v>
      </c>
      <c r="F73" s="74">
        <f>D73-E73</f>
        <v>30700</v>
      </c>
    </row>
    <row r="74" spans="1:6" ht="36" customHeight="1">
      <c r="A74" s="70" t="s">
        <v>87</v>
      </c>
      <c r="B74" s="71" t="s">
        <v>82</v>
      </c>
      <c r="C74" s="72" t="s">
        <v>142</v>
      </c>
      <c r="D74" s="73">
        <f>D75</f>
        <v>25000</v>
      </c>
      <c r="E74" s="73">
        <f>E75</f>
        <v>0</v>
      </c>
      <c r="F74" s="84">
        <v>25000</v>
      </c>
    </row>
    <row r="75" spans="1:6" ht="47.25" customHeight="1">
      <c r="A75" s="70" t="s">
        <v>88</v>
      </c>
      <c r="B75" s="71" t="s">
        <v>82</v>
      </c>
      <c r="C75" s="72" t="s">
        <v>143</v>
      </c>
      <c r="D75" s="73">
        <v>25000</v>
      </c>
      <c r="E75" s="73">
        <v>0</v>
      </c>
      <c r="F75" s="84">
        <v>25000</v>
      </c>
    </row>
    <row r="76" spans="1:6" ht="24" customHeight="1">
      <c r="A76" s="70" t="s">
        <v>84</v>
      </c>
      <c r="B76" s="71" t="s">
        <v>82</v>
      </c>
      <c r="C76" s="72" t="s">
        <v>144</v>
      </c>
      <c r="D76" s="73">
        <v>5700</v>
      </c>
      <c r="E76" s="73">
        <f>E77</f>
        <v>0</v>
      </c>
      <c r="F76" s="74">
        <v>5700</v>
      </c>
    </row>
    <row r="77" spans="1:6" ht="37.5" customHeight="1">
      <c r="A77" s="70" t="s">
        <v>85</v>
      </c>
      <c r="B77" s="71" t="s">
        <v>82</v>
      </c>
      <c r="C77" s="72" t="s">
        <v>145</v>
      </c>
      <c r="D77" s="73">
        <v>5700</v>
      </c>
      <c r="E77" s="75">
        <v>0</v>
      </c>
      <c r="F77" s="74">
        <v>5700</v>
      </c>
    </row>
    <row r="78" spans="1:6" ht="15" customHeight="1">
      <c r="A78" s="70" t="s">
        <v>48</v>
      </c>
      <c r="B78" s="71" t="s">
        <v>82</v>
      </c>
      <c r="C78" s="72" t="s">
        <v>146</v>
      </c>
      <c r="D78" s="73">
        <f>D79</f>
        <v>297800</v>
      </c>
      <c r="E78" s="73">
        <f>E79</f>
        <v>148800</v>
      </c>
      <c r="F78" s="74">
        <f>D78-E78</f>
        <v>149000</v>
      </c>
    </row>
    <row r="79" spans="1:6" ht="36.75" customHeight="1">
      <c r="A79" s="70" t="s">
        <v>49</v>
      </c>
      <c r="B79" s="71" t="s">
        <v>82</v>
      </c>
      <c r="C79" s="72" t="s">
        <v>147</v>
      </c>
      <c r="D79" s="73">
        <f>D80+D83+D88</f>
        <v>297800</v>
      </c>
      <c r="E79" s="73">
        <f>E80+E83+E88</f>
        <v>148800</v>
      </c>
      <c r="F79" s="83">
        <f>D79-E79</f>
        <v>149000</v>
      </c>
    </row>
    <row r="80" spans="1:6" s="48" customFormat="1" ht="24.75" hidden="1" customHeight="1">
      <c r="A80" s="70" t="s">
        <v>93</v>
      </c>
      <c r="B80" s="71" t="s">
        <v>82</v>
      </c>
      <c r="C80" s="72" t="s">
        <v>148</v>
      </c>
      <c r="D80" s="73"/>
      <c r="E80" s="73"/>
      <c r="F80" s="83">
        <f>D80-E80</f>
        <v>0</v>
      </c>
    </row>
    <row r="81" spans="1:6" s="48" customFormat="1" ht="14.25" hidden="1" customHeight="1">
      <c r="A81" s="70" t="s">
        <v>94</v>
      </c>
      <c r="B81" s="71" t="s">
        <v>82</v>
      </c>
      <c r="C81" s="72" t="s">
        <v>149</v>
      </c>
      <c r="D81" s="73"/>
      <c r="E81" s="73"/>
      <c r="F81" s="83">
        <f>D81-E81</f>
        <v>0</v>
      </c>
    </row>
    <row r="82" spans="1:6" s="48" customFormat="1" ht="24" hidden="1" customHeight="1">
      <c r="A82" s="70" t="s">
        <v>95</v>
      </c>
      <c r="B82" s="71" t="s">
        <v>82</v>
      </c>
      <c r="C82" s="72" t="s">
        <v>150</v>
      </c>
      <c r="D82" s="73"/>
      <c r="E82" s="75"/>
      <c r="F82" s="83">
        <f>D82-E82</f>
        <v>0</v>
      </c>
    </row>
    <row r="83" spans="1:6" ht="24" customHeight="1">
      <c r="A83" s="70" t="s">
        <v>50</v>
      </c>
      <c r="B83" s="71" t="s">
        <v>82</v>
      </c>
      <c r="C83" s="72" t="s">
        <v>151</v>
      </c>
      <c r="D83" s="73">
        <f>D84+D86</f>
        <v>175000</v>
      </c>
      <c r="E83" s="73">
        <f>E84+E86</f>
        <v>148800</v>
      </c>
      <c r="F83" s="84">
        <v>175000</v>
      </c>
    </row>
    <row r="84" spans="1:6" ht="33.75" customHeight="1">
      <c r="A84" s="70" t="s">
        <v>51</v>
      </c>
      <c r="B84" s="71" t="s">
        <v>82</v>
      </c>
      <c r="C84" s="72" t="s">
        <v>152</v>
      </c>
      <c r="D84" s="73">
        <f>D85</f>
        <v>174800</v>
      </c>
      <c r="E84" s="73">
        <f>E85</f>
        <v>148600</v>
      </c>
      <c r="F84" s="84">
        <v>174800</v>
      </c>
    </row>
    <row r="85" spans="1:6" ht="36.75" customHeight="1">
      <c r="A85" s="70" t="s">
        <v>52</v>
      </c>
      <c r="B85" s="71" t="s">
        <v>82</v>
      </c>
      <c r="C85" s="72" t="s">
        <v>153</v>
      </c>
      <c r="D85" s="73">
        <v>174800</v>
      </c>
      <c r="E85" s="75">
        <v>148600</v>
      </c>
      <c r="F85" s="84">
        <v>174800</v>
      </c>
    </row>
    <row r="86" spans="1:6" ht="33" customHeight="1">
      <c r="A86" s="70" t="s">
        <v>53</v>
      </c>
      <c r="B86" s="71" t="s">
        <v>82</v>
      </c>
      <c r="C86" s="72" t="s">
        <v>154</v>
      </c>
      <c r="D86" s="73">
        <v>200</v>
      </c>
      <c r="E86" s="73">
        <f>E87</f>
        <v>200</v>
      </c>
      <c r="F86" s="82">
        <v>200</v>
      </c>
    </row>
    <row r="87" spans="1:6" ht="34.5" customHeight="1">
      <c r="A87" s="70" t="s">
        <v>54</v>
      </c>
      <c r="B87" s="71" t="s">
        <v>82</v>
      </c>
      <c r="C87" s="72" t="s">
        <v>155</v>
      </c>
      <c r="D87" s="73">
        <v>200</v>
      </c>
      <c r="E87" s="75">
        <v>200</v>
      </c>
      <c r="F87" s="82">
        <v>200</v>
      </c>
    </row>
    <row r="88" spans="1:6" ht="11.25" customHeight="1">
      <c r="A88" s="70" t="s">
        <v>55</v>
      </c>
      <c r="B88" s="71" t="s">
        <v>82</v>
      </c>
      <c r="C88" s="72" t="s">
        <v>156</v>
      </c>
      <c r="D88" s="73">
        <f>D89+D91</f>
        <v>122800</v>
      </c>
      <c r="E88" s="73">
        <f>E89+E91</f>
        <v>0</v>
      </c>
      <c r="F88" s="73">
        <f>F89+F91</f>
        <v>122800</v>
      </c>
    </row>
    <row r="89" spans="1:6" ht="58.5" customHeight="1">
      <c r="A89" s="70" t="s">
        <v>187</v>
      </c>
      <c r="B89" s="71" t="s">
        <v>82</v>
      </c>
      <c r="C89" s="72" t="s">
        <v>188</v>
      </c>
      <c r="D89" s="73">
        <f>D90</f>
        <v>0</v>
      </c>
      <c r="E89" s="73">
        <f>E90</f>
        <v>0</v>
      </c>
      <c r="F89" s="73">
        <f>F90</f>
        <v>0</v>
      </c>
    </row>
    <row r="90" spans="1:6" ht="68.25" customHeight="1">
      <c r="A90" s="77" t="s">
        <v>190</v>
      </c>
      <c r="B90" s="71" t="s">
        <v>82</v>
      </c>
      <c r="C90" s="72" t="s">
        <v>189</v>
      </c>
      <c r="D90" s="73">
        <v>0</v>
      </c>
      <c r="E90" s="73">
        <v>0</v>
      </c>
      <c r="F90" s="73">
        <f>D90-E90</f>
        <v>0</v>
      </c>
    </row>
    <row r="91" spans="1:6" ht="23.25" customHeight="1">
      <c r="A91" s="70" t="s">
        <v>56</v>
      </c>
      <c r="B91" s="71" t="s">
        <v>82</v>
      </c>
      <c r="C91" s="72" t="s">
        <v>157</v>
      </c>
      <c r="D91" s="73">
        <f>D92</f>
        <v>122800</v>
      </c>
      <c r="E91" s="73">
        <f>E92</f>
        <v>0</v>
      </c>
      <c r="F91" s="73">
        <f>F92</f>
        <v>122800</v>
      </c>
    </row>
    <row r="92" spans="1:6" ht="23.25" customHeight="1">
      <c r="A92" s="70" t="s">
        <v>57</v>
      </c>
      <c r="B92" s="71" t="s">
        <v>82</v>
      </c>
      <c r="C92" s="72" t="s">
        <v>158</v>
      </c>
      <c r="D92" s="73">
        <v>122800</v>
      </c>
      <c r="E92" s="75">
        <v>0</v>
      </c>
      <c r="F92" s="73">
        <f>D92-E92</f>
        <v>122800</v>
      </c>
    </row>
    <row r="93" spans="1:6" ht="15.95" customHeight="1">
      <c r="A93" s="22"/>
      <c r="B93" s="23"/>
      <c r="C93" s="24"/>
      <c r="D93" s="25"/>
      <c r="E93" s="25"/>
      <c r="F93" s="24"/>
    </row>
    <row r="94" spans="1:6" ht="11.1" customHeight="1">
      <c r="A94" s="26"/>
      <c r="B94" s="27"/>
      <c r="C94" s="28"/>
      <c r="D94" s="29"/>
      <c r="E94" s="29"/>
      <c r="F94" s="29"/>
    </row>
    <row r="95" spans="1:6" ht="15.75">
      <c r="A95" s="153" t="s">
        <v>76</v>
      </c>
      <c r="B95" s="153"/>
      <c r="C95" s="153"/>
      <c r="D95" s="153"/>
      <c r="E95" s="153"/>
      <c r="F95" s="153"/>
    </row>
    <row r="96" spans="1:6" ht="11.25" customHeight="1">
      <c r="A96" s="42"/>
      <c r="B96" s="46"/>
      <c r="C96" s="43"/>
      <c r="D96" s="44"/>
      <c r="E96" s="44"/>
      <c r="F96" s="45"/>
    </row>
    <row r="97" spans="1:6">
      <c r="A97" s="12"/>
      <c r="B97" s="13" t="s">
        <v>7</v>
      </c>
      <c r="C97" s="14" t="s">
        <v>28</v>
      </c>
      <c r="D97" s="15" t="s">
        <v>24</v>
      </c>
      <c r="E97" s="14"/>
      <c r="F97" s="13" t="s">
        <v>16</v>
      </c>
    </row>
    <row r="98" spans="1:6">
      <c r="A98" s="16" t="s">
        <v>4</v>
      </c>
      <c r="B98" s="17" t="s">
        <v>8</v>
      </c>
      <c r="C98" s="16" t="s">
        <v>6</v>
      </c>
      <c r="D98" s="18" t="s">
        <v>23</v>
      </c>
      <c r="E98" s="18" t="s">
        <v>17</v>
      </c>
      <c r="F98" s="18" t="s">
        <v>2</v>
      </c>
    </row>
    <row r="99" spans="1:6">
      <c r="A99" s="19"/>
      <c r="B99" s="17" t="s">
        <v>9</v>
      </c>
      <c r="C99" s="28" t="s">
        <v>25</v>
      </c>
      <c r="D99" s="18" t="s">
        <v>2</v>
      </c>
      <c r="E99" s="16"/>
      <c r="F99" s="17"/>
    </row>
    <row r="100" spans="1:6" ht="10.5" customHeight="1">
      <c r="A100" s="16"/>
      <c r="B100" s="17"/>
      <c r="C100" s="16" t="s">
        <v>26</v>
      </c>
      <c r="D100" s="18"/>
      <c r="E100" s="18"/>
      <c r="F100" s="18"/>
    </row>
    <row r="101" spans="1:6" ht="10.5" customHeight="1">
      <c r="A101" s="16"/>
      <c r="B101" s="17"/>
      <c r="C101" s="28" t="s">
        <v>27</v>
      </c>
      <c r="D101" s="18"/>
      <c r="E101" s="18"/>
      <c r="F101" s="18"/>
    </row>
    <row r="102" spans="1:6" ht="9.75" customHeight="1" thickBot="1">
      <c r="A102" s="20">
        <v>1</v>
      </c>
      <c r="B102" s="30">
        <v>2</v>
      </c>
      <c r="C102" s="30">
        <v>3</v>
      </c>
      <c r="D102" s="15" t="s">
        <v>1</v>
      </c>
      <c r="E102" s="15" t="s">
        <v>18</v>
      </c>
      <c r="F102" s="15" t="s">
        <v>19</v>
      </c>
    </row>
    <row r="103" spans="1:6" ht="37.5" customHeight="1">
      <c r="A103" s="31" t="s">
        <v>174</v>
      </c>
      <c r="B103" s="50" t="s">
        <v>10</v>
      </c>
      <c r="C103" s="51" t="s">
        <v>21</v>
      </c>
      <c r="D103" s="60">
        <f>D106</f>
        <v>0</v>
      </c>
      <c r="E103" s="60">
        <v>-639035.65</v>
      </c>
      <c r="F103" s="52">
        <f>D103-E103</f>
        <v>639035.65</v>
      </c>
    </row>
    <row r="104" spans="1:6" ht="21" customHeight="1">
      <c r="A104" s="34" t="s">
        <v>96</v>
      </c>
      <c r="B104" s="53" t="s">
        <v>11</v>
      </c>
      <c r="C104" s="49" t="s">
        <v>21</v>
      </c>
      <c r="D104" s="33">
        <v>0</v>
      </c>
      <c r="E104" s="33">
        <v>0</v>
      </c>
      <c r="F104" s="49" t="s">
        <v>73</v>
      </c>
    </row>
    <row r="105" spans="1:6" ht="27" customHeight="1">
      <c r="A105" s="34" t="s">
        <v>175</v>
      </c>
      <c r="B105" s="53" t="s">
        <v>12</v>
      </c>
      <c r="C105" s="49" t="s">
        <v>21</v>
      </c>
      <c r="D105" s="59" t="s">
        <v>210</v>
      </c>
      <c r="E105" s="59" t="s">
        <v>210</v>
      </c>
      <c r="F105" s="49" t="s">
        <v>73</v>
      </c>
    </row>
    <row r="106" spans="1:6" ht="26.25" customHeight="1">
      <c r="A106" s="31" t="s">
        <v>13</v>
      </c>
      <c r="B106" s="54">
        <v>700</v>
      </c>
      <c r="C106" s="35" t="s">
        <v>72</v>
      </c>
      <c r="D106" s="61">
        <f>D107</f>
        <v>0</v>
      </c>
      <c r="E106" s="61">
        <v>-639035.65</v>
      </c>
      <c r="F106" s="33">
        <f>D106-E106</f>
        <v>639035.65</v>
      </c>
    </row>
    <row r="107" spans="1:6" ht="25.5" customHeight="1">
      <c r="A107" s="31" t="s">
        <v>159</v>
      </c>
      <c r="B107" s="54">
        <v>700</v>
      </c>
      <c r="C107" s="35" t="s">
        <v>63</v>
      </c>
      <c r="D107" s="61">
        <f>D108+D112</f>
        <v>0</v>
      </c>
      <c r="E107" s="61">
        <v>-639035.65</v>
      </c>
      <c r="F107" s="49" t="s">
        <v>14</v>
      </c>
    </row>
    <row r="108" spans="1:6" ht="17.25" customHeight="1">
      <c r="A108" s="31" t="s">
        <v>59</v>
      </c>
      <c r="B108" s="54">
        <v>710</v>
      </c>
      <c r="C108" s="35" t="s">
        <v>64</v>
      </c>
      <c r="D108" s="32">
        <f t="shared" ref="D108:E110" si="3">D109</f>
        <v>-9737600</v>
      </c>
      <c r="E108" s="61">
        <f t="shared" si="3"/>
        <v>-2248107.2799999998</v>
      </c>
      <c r="F108" s="49" t="s">
        <v>14</v>
      </c>
    </row>
    <row r="109" spans="1:6" ht="18" customHeight="1">
      <c r="A109" s="31" t="s">
        <v>60</v>
      </c>
      <c r="B109" s="54">
        <v>710</v>
      </c>
      <c r="C109" s="35" t="s">
        <v>65</v>
      </c>
      <c r="D109" s="32">
        <f t="shared" si="3"/>
        <v>-9737600</v>
      </c>
      <c r="E109" s="61">
        <f t="shared" si="3"/>
        <v>-2248107.2799999998</v>
      </c>
      <c r="F109" s="49" t="s">
        <v>14</v>
      </c>
    </row>
    <row r="110" spans="1:6" ht="24" customHeight="1">
      <c r="A110" s="31" t="s">
        <v>160</v>
      </c>
      <c r="B110" s="54">
        <v>710</v>
      </c>
      <c r="C110" s="35" t="s">
        <v>66</v>
      </c>
      <c r="D110" s="32">
        <f t="shared" si="3"/>
        <v>-9737600</v>
      </c>
      <c r="E110" s="61">
        <f t="shared" si="3"/>
        <v>-2248107.2799999998</v>
      </c>
      <c r="F110" s="49" t="s">
        <v>14</v>
      </c>
    </row>
    <row r="111" spans="1:6" ht="22.5" customHeight="1">
      <c r="A111" s="31" t="s">
        <v>161</v>
      </c>
      <c r="B111" s="54">
        <v>710</v>
      </c>
      <c r="C111" s="35" t="s">
        <v>67</v>
      </c>
      <c r="D111" s="32">
        <v>-9737600</v>
      </c>
      <c r="E111" s="62">
        <v>-2248107.2799999998</v>
      </c>
      <c r="F111" s="49" t="s">
        <v>14</v>
      </c>
    </row>
    <row r="112" spans="1:6" ht="18.75" customHeight="1">
      <c r="A112" s="31" t="s">
        <v>61</v>
      </c>
      <c r="B112" s="54">
        <v>720</v>
      </c>
      <c r="C112" s="35" t="s">
        <v>68</v>
      </c>
      <c r="D112" s="32">
        <v>9737600</v>
      </c>
      <c r="E112" s="61">
        <f t="shared" ref="E112:E114" si="4">E113</f>
        <v>1609071.63</v>
      </c>
      <c r="F112" s="49" t="s">
        <v>14</v>
      </c>
    </row>
    <row r="113" spans="1:6" ht="14.25" customHeight="1">
      <c r="A113" s="31" t="s">
        <v>62</v>
      </c>
      <c r="B113" s="54">
        <v>720</v>
      </c>
      <c r="C113" s="35" t="s">
        <v>69</v>
      </c>
      <c r="D113" s="32">
        <v>9737600</v>
      </c>
      <c r="E113" s="61">
        <f t="shared" si="4"/>
        <v>1609071.63</v>
      </c>
      <c r="F113" s="49" t="s">
        <v>14</v>
      </c>
    </row>
    <row r="114" spans="1:6" ht="24.75" customHeight="1">
      <c r="A114" s="31" t="s">
        <v>162</v>
      </c>
      <c r="B114" s="54">
        <v>720</v>
      </c>
      <c r="C114" s="35" t="s">
        <v>70</v>
      </c>
      <c r="D114" s="32">
        <v>9737600</v>
      </c>
      <c r="E114" s="61">
        <f t="shared" si="4"/>
        <v>1609071.63</v>
      </c>
      <c r="F114" s="49" t="s">
        <v>14</v>
      </c>
    </row>
    <row r="115" spans="1:6" ht="23.25" customHeight="1" thickBot="1">
      <c r="A115" s="31" t="s">
        <v>163</v>
      </c>
      <c r="B115" s="55">
        <v>720</v>
      </c>
      <c r="C115" s="56" t="s">
        <v>71</v>
      </c>
      <c r="D115" s="57">
        <v>9737600</v>
      </c>
      <c r="E115" s="63">
        <v>1609071.63</v>
      </c>
      <c r="F115" s="58" t="s">
        <v>14</v>
      </c>
    </row>
    <row r="116" spans="1:6" ht="3.75" hidden="1" customHeight="1">
      <c r="A116" s="36"/>
      <c r="B116" s="24"/>
      <c r="C116" s="24"/>
      <c r="D116" s="24"/>
      <c r="E116" s="24"/>
      <c r="F116" s="24"/>
    </row>
    <row r="117" spans="1:6" ht="12.75" hidden="1" customHeight="1">
      <c r="A117" s="36"/>
      <c r="B117" s="24"/>
      <c r="C117" s="24"/>
      <c r="D117" s="24"/>
      <c r="E117" s="24"/>
      <c r="F117" s="24"/>
    </row>
    <row r="118" spans="1:6" ht="12.75" customHeight="1">
      <c r="A118" s="26" t="s">
        <v>205</v>
      </c>
      <c r="B118" s="37"/>
      <c r="C118" s="24"/>
      <c r="D118" s="24"/>
      <c r="E118" s="24"/>
      <c r="F118" s="24"/>
    </row>
    <row r="119" spans="1:6" ht="9" customHeight="1">
      <c r="A119" s="2" t="s">
        <v>166</v>
      </c>
      <c r="B119" s="37"/>
      <c r="C119" s="24"/>
      <c r="D119" s="24"/>
      <c r="E119" s="24"/>
      <c r="F119" s="24"/>
    </row>
    <row r="120" spans="1:6" ht="20.25" customHeight="1">
      <c r="A120" s="26" t="s">
        <v>206</v>
      </c>
      <c r="B120" s="37"/>
      <c r="C120" s="24"/>
      <c r="D120" s="24"/>
      <c r="E120" s="24"/>
      <c r="F120" s="24"/>
    </row>
    <row r="121" spans="1:6" ht="10.5" customHeight="1">
      <c r="A121" s="2" t="s">
        <v>176</v>
      </c>
      <c r="B121" s="37"/>
      <c r="C121" s="24"/>
      <c r="D121" s="24"/>
      <c r="E121" s="24"/>
      <c r="F121" s="24"/>
    </row>
    <row r="122" spans="1:6" ht="18" customHeight="1">
      <c r="A122" s="2" t="s">
        <v>211</v>
      </c>
      <c r="B122" s="37"/>
      <c r="C122" s="24"/>
      <c r="D122" s="24"/>
      <c r="E122" s="24"/>
      <c r="F122" s="24"/>
    </row>
    <row r="123" spans="1:6" ht="8.25" customHeight="1">
      <c r="A123" s="2" t="s">
        <v>166</v>
      </c>
      <c r="B123" s="37"/>
      <c r="C123" s="24"/>
      <c r="D123" s="24"/>
      <c r="E123" s="24"/>
      <c r="F123" s="24"/>
    </row>
    <row r="124" spans="1:6" ht="6.75" customHeight="1">
      <c r="B124" s="37"/>
      <c r="C124" s="24"/>
      <c r="D124" s="24"/>
      <c r="E124" s="24"/>
      <c r="F124" s="24"/>
    </row>
    <row r="125" spans="1:6" ht="12.75" customHeight="1">
      <c r="A125" s="2" t="s">
        <v>177</v>
      </c>
      <c r="B125" s="37"/>
      <c r="C125" s="24"/>
      <c r="D125" s="24"/>
      <c r="E125" s="24"/>
      <c r="F125" s="24"/>
    </row>
    <row r="126" spans="1:6" ht="12.75" customHeight="1">
      <c r="A126" s="38"/>
      <c r="B126" s="37"/>
      <c r="C126" s="24"/>
      <c r="D126" s="24"/>
      <c r="E126" s="24"/>
      <c r="F126" s="24"/>
    </row>
    <row r="127" spans="1:6" ht="12.75" customHeight="1">
      <c r="A127" s="38"/>
      <c r="B127" s="37"/>
      <c r="C127" s="24"/>
      <c r="D127" s="24"/>
      <c r="E127" s="24"/>
      <c r="F127" s="24"/>
    </row>
    <row r="128" spans="1:6" ht="12.75" customHeight="1">
      <c r="A128" s="38"/>
      <c r="B128" s="37"/>
      <c r="C128" s="24"/>
      <c r="D128" s="24"/>
      <c r="E128" s="24"/>
      <c r="F128" s="24"/>
    </row>
    <row r="129" spans="1:6" ht="12.75" customHeight="1">
      <c r="A129" s="38"/>
      <c r="B129" s="37"/>
      <c r="C129" s="24"/>
      <c r="D129" s="24"/>
      <c r="E129" s="24"/>
      <c r="F129" s="24"/>
    </row>
    <row r="130" spans="1:6" ht="22.5" customHeight="1">
      <c r="A130" s="38"/>
      <c r="B130" s="37"/>
      <c r="C130" s="24"/>
      <c r="D130" s="24"/>
      <c r="E130" s="24"/>
      <c r="F130" s="24"/>
    </row>
    <row r="131" spans="1:6" ht="11.25" customHeight="1">
      <c r="C131" s="26"/>
      <c r="D131" s="25"/>
    </row>
    <row r="132" spans="1:6" ht="11.25" customHeight="1">
      <c r="C132" s="26"/>
      <c r="D132" s="25"/>
    </row>
    <row r="133" spans="1:6" ht="11.25" customHeight="1">
      <c r="C133" s="26"/>
      <c r="D133" s="25"/>
    </row>
    <row r="134" spans="1:6" ht="11.25" customHeight="1">
      <c r="C134" s="26"/>
      <c r="D134" s="25"/>
    </row>
    <row r="135" spans="1:6" ht="11.25" customHeight="1">
      <c r="C135" s="26"/>
      <c r="D135" s="25"/>
    </row>
    <row r="136" spans="1:6" ht="11.25" customHeight="1">
      <c r="C136" s="26"/>
      <c r="D136" s="25"/>
    </row>
    <row r="137" spans="1:6" ht="11.25" customHeight="1">
      <c r="C137" s="26"/>
      <c r="D137" s="25"/>
    </row>
    <row r="138" spans="1:6" ht="11.25" customHeight="1">
      <c r="C138" s="26"/>
      <c r="D138" s="25"/>
    </row>
    <row r="139" spans="1:6" ht="11.25" customHeight="1">
      <c r="C139" s="26"/>
      <c r="D139" s="25"/>
    </row>
    <row r="140" spans="1:6" ht="11.25" customHeight="1">
      <c r="C140" s="26"/>
      <c r="D140" s="25"/>
    </row>
    <row r="141" spans="1:6" ht="11.25" customHeight="1">
      <c r="C141" s="26"/>
      <c r="D141" s="25"/>
    </row>
    <row r="142" spans="1:6" ht="11.25" customHeight="1">
      <c r="C142" s="26"/>
      <c r="D142" s="25"/>
    </row>
    <row r="143" spans="1:6" ht="11.25" customHeight="1">
      <c r="C143" s="26"/>
      <c r="D143" s="25"/>
    </row>
    <row r="144" spans="1:6" ht="11.25" customHeight="1">
      <c r="C144" s="26"/>
      <c r="D144" s="25"/>
    </row>
    <row r="145" spans="1:4" ht="11.25" customHeight="1">
      <c r="C145" s="26"/>
      <c r="D145" s="25"/>
    </row>
    <row r="146" spans="1:4" ht="11.25" customHeight="1">
      <c r="C146" s="26"/>
      <c r="D146" s="25"/>
    </row>
    <row r="147" spans="1:4" ht="11.25" customHeight="1">
      <c r="C147" s="26"/>
      <c r="D147" s="25"/>
    </row>
    <row r="148" spans="1:4" ht="11.25" customHeight="1">
      <c r="C148" s="26"/>
      <c r="D148" s="25"/>
    </row>
    <row r="149" spans="1:4" ht="11.25" customHeight="1">
      <c r="C149" s="26"/>
      <c r="D149" s="25"/>
    </row>
    <row r="150" spans="1:4" ht="11.25" customHeight="1">
      <c r="C150" s="26"/>
      <c r="D150" s="25"/>
    </row>
    <row r="151" spans="1:4" ht="23.25" customHeight="1"/>
    <row r="152" spans="1:4" ht="9.9499999999999993" customHeight="1"/>
    <row r="153" spans="1:4" ht="12.75" customHeight="1">
      <c r="A153" s="26"/>
      <c r="B153" s="26"/>
      <c r="C153" s="28"/>
    </row>
  </sheetData>
  <mergeCells count="8">
    <mergeCell ref="F16:F17"/>
    <mergeCell ref="A95:F95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pageOrder="overThenDown" orientation="portrait" verticalDpi="300" r:id="rId1"/>
  <headerFooter alignWithMargins="0"/>
  <rowBreaks count="1" manualBreakCount="1">
    <brk id="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187"/>
  <sheetViews>
    <sheetView tabSelected="1" workbookViewId="0">
      <selection activeCell="I95" sqref="I95"/>
    </sheetView>
  </sheetViews>
  <sheetFormatPr defaultRowHeight="12.75"/>
  <cols>
    <col min="1" max="1" width="36.140625" customWidth="1"/>
    <col min="3" max="3" width="20.5703125" customWidth="1"/>
    <col min="4" max="4" width="11.28515625" customWidth="1"/>
    <col min="5" max="5" width="12.5703125" customWidth="1"/>
    <col min="6" max="6" width="12.140625" customWidth="1"/>
  </cols>
  <sheetData>
    <row r="1" spans="1:9" s="88" customFormat="1" ht="11.25">
      <c r="A1" s="87"/>
      <c r="E1" s="160" t="s">
        <v>214</v>
      </c>
      <c r="F1" s="160"/>
    </row>
    <row r="2" spans="1:9" s="88" customFormat="1" ht="21.6" customHeight="1">
      <c r="A2" s="161" t="s">
        <v>215</v>
      </c>
      <c r="B2" s="161"/>
      <c r="C2" s="161"/>
      <c r="D2" s="161"/>
      <c r="E2" s="161"/>
      <c r="F2" s="161"/>
    </row>
    <row r="3" spans="1:9" s="88" customFormat="1" ht="60" customHeight="1">
      <c r="A3" s="89" t="s">
        <v>216</v>
      </c>
      <c r="B3" s="89" t="s">
        <v>217</v>
      </c>
      <c r="C3" s="89" t="s">
        <v>218</v>
      </c>
      <c r="D3" s="89" t="s">
        <v>219</v>
      </c>
      <c r="E3" s="89" t="s">
        <v>220</v>
      </c>
      <c r="F3" s="89" t="s">
        <v>221</v>
      </c>
    </row>
    <row r="4" spans="1:9" s="92" customFormat="1" ht="12" thickBot="1">
      <c r="A4" s="90">
        <v>1</v>
      </c>
      <c r="B4" s="91">
        <v>2</v>
      </c>
      <c r="C4" s="91">
        <v>3</v>
      </c>
      <c r="D4" s="91" t="s">
        <v>1</v>
      </c>
      <c r="E4" s="91" t="s">
        <v>18</v>
      </c>
      <c r="F4" s="91" t="s">
        <v>19</v>
      </c>
    </row>
    <row r="5" spans="1:9" s="88" customFormat="1">
      <c r="A5" s="93" t="s">
        <v>222</v>
      </c>
      <c r="B5" s="94">
        <v>200</v>
      </c>
      <c r="C5" s="95" t="s">
        <v>14</v>
      </c>
      <c r="D5" s="96">
        <v>9737600</v>
      </c>
      <c r="E5" s="97">
        <v>1609071.63</v>
      </c>
      <c r="F5" s="98">
        <f t="shared" ref="F5:F17" si="0">D5-E5</f>
        <v>8128528.3700000001</v>
      </c>
      <c r="G5" s="99"/>
      <c r="H5" s="99"/>
    </row>
    <row r="6" spans="1:9" s="88" customFormat="1" ht="11.25">
      <c r="A6" s="100" t="s">
        <v>5</v>
      </c>
      <c r="B6" s="101"/>
      <c r="C6" s="102"/>
      <c r="D6" s="103"/>
      <c r="E6" s="104"/>
      <c r="F6" s="105"/>
      <c r="H6" s="99"/>
    </row>
    <row r="7" spans="1:9" s="88" customFormat="1" ht="45" customHeight="1">
      <c r="A7" s="106" t="s">
        <v>223</v>
      </c>
      <c r="B7" s="107">
        <v>200</v>
      </c>
      <c r="C7" s="108" t="s">
        <v>224</v>
      </c>
      <c r="D7" s="109">
        <v>9737600</v>
      </c>
      <c r="E7" s="110">
        <v>1609071.63</v>
      </c>
      <c r="F7" s="111">
        <f>D7-E7</f>
        <v>8128528.3700000001</v>
      </c>
      <c r="H7" s="99"/>
    </row>
    <row r="8" spans="1:9" s="88" customFormat="1" ht="11.25">
      <c r="A8" s="112" t="s">
        <v>225</v>
      </c>
      <c r="B8" s="107">
        <v>200</v>
      </c>
      <c r="C8" s="113" t="s">
        <v>226</v>
      </c>
      <c r="D8" s="114">
        <v>4533400</v>
      </c>
      <c r="E8" s="115">
        <v>407245.72</v>
      </c>
      <c r="F8" s="111">
        <f t="shared" si="0"/>
        <v>4126154.2800000003</v>
      </c>
      <c r="H8" s="116"/>
      <c r="I8" s="99"/>
    </row>
    <row r="9" spans="1:9" s="88" customFormat="1" ht="62.25" customHeight="1">
      <c r="A9" s="117" t="s">
        <v>227</v>
      </c>
      <c r="B9" s="118">
        <v>200</v>
      </c>
      <c r="C9" s="119" t="s">
        <v>228</v>
      </c>
      <c r="D9" s="120">
        <v>3850600</v>
      </c>
      <c r="E9" s="121">
        <v>407245.72</v>
      </c>
      <c r="F9" s="122">
        <f t="shared" si="0"/>
        <v>3443354.2800000003</v>
      </c>
      <c r="H9" s="99"/>
    </row>
    <row r="10" spans="1:9" s="88" customFormat="1" ht="36" customHeight="1">
      <c r="A10" s="117" t="s">
        <v>229</v>
      </c>
      <c r="B10" s="118">
        <v>200</v>
      </c>
      <c r="C10" s="123" t="s">
        <v>230</v>
      </c>
      <c r="D10" s="120">
        <v>3850400</v>
      </c>
      <c r="E10" s="121">
        <v>407245.72</v>
      </c>
      <c r="F10" s="122">
        <f t="shared" si="0"/>
        <v>3443154.2800000003</v>
      </c>
      <c r="H10" s="99"/>
    </row>
    <row r="11" spans="1:9" s="88" customFormat="1" ht="42.75" customHeight="1">
      <c r="A11" s="117" t="s">
        <v>231</v>
      </c>
      <c r="B11" s="118">
        <v>200</v>
      </c>
      <c r="C11" s="123" t="s">
        <v>232</v>
      </c>
      <c r="D11" s="121">
        <v>3850400</v>
      </c>
      <c r="E11" s="121">
        <v>407245.72</v>
      </c>
      <c r="F11" s="122">
        <f t="shared" si="0"/>
        <v>3443154.2800000003</v>
      </c>
      <c r="H11" s="99"/>
    </row>
    <row r="12" spans="1:9" s="88" customFormat="1" ht="94.5" customHeight="1">
      <c r="A12" s="117" t="s">
        <v>233</v>
      </c>
      <c r="B12" s="118">
        <v>200</v>
      </c>
      <c r="C12" s="123" t="s">
        <v>234</v>
      </c>
      <c r="D12" s="121">
        <v>3453400</v>
      </c>
      <c r="E12" s="121">
        <f>E13</f>
        <v>285110.7</v>
      </c>
      <c r="F12" s="122">
        <f t="shared" si="0"/>
        <v>3168289.3</v>
      </c>
      <c r="H12" s="99"/>
    </row>
    <row r="13" spans="1:9" s="124" customFormat="1" ht="28.5" customHeight="1">
      <c r="A13" s="117" t="s">
        <v>235</v>
      </c>
      <c r="B13" s="118">
        <v>200</v>
      </c>
      <c r="C13" s="123" t="s">
        <v>236</v>
      </c>
      <c r="D13" s="121">
        <v>2509300</v>
      </c>
      <c r="E13" s="121">
        <v>285110.7</v>
      </c>
      <c r="F13" s="122">
        <f t="shared" si="0"/>
        <v>2224189.2999999998</v>
      </c>
      <c r="H13" s="125"/>
    </row>
    <row r="14" spans="1:9" s="124" customFormat="1" ht="43.5" customHeight="1">
      <c r="A14" s="126" t="s">
        <v>237</v>
      </c>
      <c r="B14" s="118">
        <v>200</v>
      </c>
      <c r="C14" s="123" t="s">
        <v>238</v>
      </c>
      <c r="D14" s="127">
        <v>187300</v>
      </c>
      <c r="E14" s="128">
        <v>0</v>
      </c>
      <c r="F14" s="122">
        <f>D14</f>
        <v>187300</v>
      </c>
      <c r="H14" s="125"/>
    </row>
    <row r="15" spans="1:9" s="124" customFormat="1" ht="53.25" customHeight="1">
      <c r="A15" s="129" t="s">
        <v>239</v>
      </c>
      <c r="B15" s="118">
        <v>200</v>
      </c>
      <c r="C15" s="123" t="s">
        <v>240</v>
      </c>
      <c r="D15" s="127">
        <v>756800</v>
      </c>
      <c r="E15" s="128">
        <v>57467.839999999997</v>
      </c>
      <c r="F15" s="122">
        <v>699332.16</v>
      </c>
      <c r="H15" s="125"/>
    </row>
    <row r="16" spans="1:9" s="124" customFormat="1" ht="98.25" customHeight="1">
      <c r="A16" s="129" t="s">
        <v>241</v>
      </c>
      <c r="B16" s="118">
        <v>200</v>
      </c>
      <c r="C16" s="123" t="s">
        <v>242</v>
      </c>
      <c r="D16" s="127">
        <f>D17</f>
        <v>397000</v>
      </c>
      <c r="E16" s="128">
        <f>E17</f>
        <v>64667.18</v>
      </c>
      <c r="F16" s="122">
        <f t="shared" si="0"/>
        <v>332332.82</v>
      </c>
      <c r="H16" s="125"/>
    </row>
    <row r="17" spans="1:8" s="124" customFormat="1" ht="36" customHeight="1">
      <c r="A17" s="130" t="s">
        <v>243</v>
      </c>
      <c r="B17" s="118">
        <v>200</v>
      </c>
      <c r="C17" s="123" t="s">
        <v>244</v>
      </c>
      <c r="D17" s="127">
        <v>397000</v>
      </c>
      <c r="E17" s="128">
        <v>64667.18</v>
      </c>
      <c r="F17" s="122">
        <f t="shared" si="0"/>
        <v>332332.82</v>
      </c>
      <c r="H17" s="125"/>
    </row>
    <row r="18" spans="1:8" s="124" customFormat="1" ht="43.5" customHeight="1">
      <c r="A18" s="131" t="s">
        <v>245</v>
      </c>
      <c r="B18" s="118">
        <v>200</v>
      </c>
      <c r="C18" s="123" t="s">
        <v>246</v>
      </c>
      <c r="D18" s="127">
        <f>D19</f>
        <v>200</v>
      </c>
      <c r="E18" s="128">
        <v>200</v>
      </c>
      <c r="F18" s="122">
        <f>D18</f>
        <v>200</v>
      </c>
      <c r="H18" s="125"/>
    </row>
    <row r="19" spans="1:8" s="88" customFormat="1" ht="13.5" customHeight="1">
      <c r="A19" s="131" t="s">
        <v>247</v>
      </c>
      <c r="B19" s="118">
        <v>200</v>
      </c>
      <c r="C19" s="119" t="s">
        <v>248</v>
      </c>
      <c r="D19" s="120">
        <f t="shared" ref="D19:E20" si="1">D20</f>
        <v>200</v>
      </c>
      <c r="E19" s="121">
        <v>200</v>
      </c>
      <c r="F19" s="122">
        <f>D19</f>
        <v>200</v>
      </c>
      <c r="H19" s="99"/>
    </row>
    <row r="20" spans="1:8" s="88" customFormat="1" ht="130.5" customHeight="1">
      <c r="A20" s="130" t="s">
        <v>249</v>
      </c>
      <c r="B20" s="118">
        <v>200</v>
      </c>
      <c r="C20" s="119" t="s">
        <v>250</v>
      </c>
      <c r="D20" s="127">
        <f t="shared" si="1"/>
        <v>200</v>
      </c>
      <c r="E20" s="128">
        <f t="shared" si="1"/>
        <v>200</v>
      </c>
      <c r="F20" s="122">
        <f>D20</f>
        <v>200</v>
      </c>
      <c r="H20" s="99"/>
    </row>
    <row r="21" spans="1:8" s="88" customFormat="1" ht="37.5" customHeight="1">
      <c r="A21" s="130" t="s">
        <v>243</v>
      </c>
      <c r="B21" s="118">
        <v>200</v>
      </c>
      <c r="C21" s="119" t="s">
        <v>251</v>
      </c>
      <c r="D21" s="127">
        <v>200</v>
      </c>
      <c r="E21" s="128">
        <v>200</v>
      </c>
      <c r="F21" s="122">
        <f>D21</f>
        <v>200</v>
      </c>
      <c r="H21" s="99"/>
    </row>
    <row r="22" spans="1:8" s="135" customFormat="1" ht="69" customHeight="1">
      <c r="A22" s="132" t="s">
        <v>252</v>
      </c>
      <c r="B22" s="133">
        <v>200</v>
      </c>
      <c r="C22" s="134" t="s">
        <v>253</v>
      </c>
      <c r="D22" s="127">
        <v>270100</v>
      </c>
      <c r="E22" s="128">
        <v>0</v>
      </c>
      <c r="F22" s="122">
        <v>270100</v>
      </c>
      <c r="H22" s="136"/>
    </row>
    <row r="23" spans="1:8" s="88" customFormat="1" ht="14.25" customHeight="1">
      <c r="A23" s="131" t="s">
        <v>254</v>
      </c>
      <c r="B23" s="133">
        <v>200</v>
      </c>
      <c r="C23" s="134" t="s">
        <v>255</v>
      </c>
      <c r="D23" s="127">
        <v>10000</v>
      </c>
      <c r="E23" s="128">
        <v>0</v>
      </c>
      <c r="F23" s="122">
        <f t="shared" ref="F23:F24" si="2">D23</f>
        <v>10000</v>
      </c>
      <c r="H23" s="99"/>
    </row>
    <row r="24" spans="1:8" s="88" customFormat="1" ht="69.75" customHeight="1">
      <c r="A24" s="137" t="s">
        <v>256</v>
      </c>
      <c r="B24" s="133">
        <v>200</v>
      </c>
      <c r="C24" s="134" t="s">
        <v>257</v>
      </c>
      <c r="D24" s="127">
        <v>10000</v>
      </c>
      <c r="E24" s="128">
        <v>0</v>
      </c>
      <c r="F24" s="122">
        <f t="shared" si="2"/>
        <v>10000</v>
      </c>
      <c r="H24" s="99"/>
    </row>
    <row r="25" spans="1:8" s="88" customFormat="1" ht="30" customHeight="1">
      <c r="A25" s="131" t="s">
        <v>258</v>
      </c>
      <c r="B25" s="133">
        <v>200</v>
      </c>
      <c r="C25" s="134" t="s">
        <v>259</v>
      </c>
      <c r="D25" s="127">
        <v>119500</v>
      </c>
      <c r="E25" s="128">
        <f>E26</f>
        <v>6400</v>
      </c>
      <c r="F25" s="122">
        <f>D25-E25</f>
        <v>113100</v>
      </c>
      <c r="H25" s="99"/>
    </row>
    <row r="26" spans="1:8" s="88" customFormat="1" ht="36.75" customHeight="1">
      <c r="A26" s="117" t="s">
        <v>229</v>
      </c>
      <c r="B26" s="133">
        <v>200</v>
      </c>
      <c r="C26" s="134" t="s">
        <v>260</v>
      </c>
      <c r="D26" s="127">
        <v>119500</v>
      </c>
      <c r="E26" s="128">
        <f>E27</f>
        <v>6400</v>
      </c>
      <c r="F26" s="122">
        <f>D26-E26</f>
        <v>113100</v>
      </c>
      <c r="H26" s="99"/>
    </row>
    <row r="27" spans="1:8" s="88" customFormat="1" ht="36" customHeight="1">
      <c r="A27" s="117" t="s">
        <v>231</v>
      </c>
      <c r="B27" s="133">
        <v>200</v>
      </c>
      <c r="C27" s="134" t="s">
        <v>261</v>
      </c>
      <c r="D27" s="127">
        <f>D28+D30</f>
        <v>119500</v>
      </c>
      <c r="E27" s="128">
        <f>E28+E30</f>
        <v>6400</v>
      </c>
      <c r="F27" s="122">
        <f t="shared" ref="F27:F32" si="3">D27-E27</f>
        <v>113100</v>
      </c>
      <c r="H27" s="99"/>
    </row>
    <row r="28" spans="1:8" s="88" customFormat="1" ht="156.75" customHeight="1">
      <c r="A28" s="130" t="s">
        <v>262</v>
      </c>
      <c r="B28" s="133">
        <v>200</v>
      </c>
      <c r="C28" s="134" t="s">
        <v>263</v>
      </c>
      <c r="D28" s="127">
        <f t="shared" ref="D28:E28" si="4">D29</f>
        <v>39500</v>
      </c>
      <c r="E28" s="128">
        <f t="shared" si="4"/>
        <v>6400</v>
      </c>
      <c r="F28" s="122">
        <f t="shared" si="3"/>
        <v>33100</v>
      </c>
      <c r="H28" s="99"/>
    </row>
    <row r="29" spans="1:8" s="88" customFormat="1" ht="14.25" customHeight="1">
      <c r="A29" s="131" t="s">
        <v>55</v>
      </c>
      <c r="B29" s="133">
        <v>200</v>
      </c>
      <c r="C29" s="134" t="s">
        <v>264</v>
      </c>
      <c r="D29" s="127">
        <v>39500</v>
      </c>
      <c r="E29" s="128">
        <v>6400</v>
      </c>
      <c r="F29" s="122">
        <f t="shared" si="3"/>
        <v>33100</v>
      </c>
      <c r="H29" s="99"/>
    </row>
    <row r="30" spans="1:8" s="88" customFormat="1" ht="99.75" customHeight="1">
      <c r="A30" s="131" t="s">
        <v>265</v>
      </c>
      <c r="B30" s="133">
        <v>200</v>
      </c>
      <c r="C30" s="134" t="s">
        <v>266</v>
      </c>
      <c r="D30" s="127">
        <f>D31+D32</f>
        <v>80000</v>
      </c>
      <c r="E30" s="128">
        <v>0</v>
      </c>
      <c r="F30" s="122">
        <f t="shared" si="3"/>
        <v>80000</v>
      </c>
      <c r="H30" s="99"/>
    </row>
    <row r="31" spans="1:8" s="88" customFormat="1" ht="24" customHeight="1">
      <c r="A31" s="130" t="s">
        <v>267</v>
      </c>
      <c r="B31" s="133">
        <v>200</v>
      </c>
      <c r="C31" s="134" t="s">
        <v>268</v>
      </c>
      <c r="D31" s="127">
        <v>48000</v>
      </c>
      <c r="E31" s="128">
        <v>0</v>
      </c>
      <c r="F31" s="122">
        <f t="shared" si="3"/>
        <v>48000</v>
      </c>
      <c r="H31" s="99"/>
    </row>
    <row r="32" spans="1:8" s="88" customFormat="1" ht="20.25" customHeight="1">
      <c r="A32" s="130" t="s">
        <v>269</v>
      </c>
      <c r="B32" s="133">
        <v>200</v>
      </c>
      <c r="C32" s="134" t="s">
        <v>270</v>
      </c>
      <c r="D32" s="127">
        <v>32000</v>
      </c>
      <c r="E32" s="128">
        <v>0</v>
      </c>
      <c r="F32" s="122">
        <f t="shared" si="3"/>
        <v>32000</v>
      </c>
      <c r="H32" s="99"/>
    </row>
    <row r="33" spans="1:8" s="88" customFormat="1" ht="24.75" customHeight="1">
      <c r="A33" s="117" t="s">
        <v>271</v>
      </c>
      <c r="B33" s="133">
        <v>200</v>
      </c>
      <c r="C33" s="134" t="s">
        <v>272</v>
      </c>
      <c r="D33" s="127">
        <v>98200</v>
      </c>
      <c r="E33" s="128">
        <v>0</v>
      </c>
      <c r="F33" s="122">
        <f>D33</f>
        <v>98200</v>
      </c>
      <c r="H33" s="99"/>
    </row>
    <row r="34" spans="1:8" s="88" customFormat="1" ht="37.5" customHeight="1">
      <c r="A34" s="131" t="s">
        <v>273</v>
      </c>
      <c r="B34" s="133">
        <v>200</v>
      </c>
      <c r="C34" s="134" t="s">
        <v>274</v>
      </c>
      <c r="D34" s="127">
        <f>D35+D37</f>
        <v>15000</v>
      </c>
      <c r="E34" s="128">
        <v>0</v>
      </c>
      <c r="F34" s="122">
        <f t="shared" ref="F34:F45" si="5">D34</f>
        <v>15000</v>
      </c>
      <c r="H34" s="99"/>
    </row>
    <row r="35" spans="1:8" s="88" customFormat="1" ht="95.25" customHeight="1">
      <c r="A35" s="131" t="s">
        <v>275</v>
      </c>
      <c r="B35" s="133">
        <v>200</v>
      </c>
      <c r="C35" s="134" t="s">
        <v>276</v>
      </c>
      <c r="D35" s="127">
        <f>D36</f>
        <v>15000</v>
      </c>
      <c r="E35" s="128">
        <v>0</v>
      </c>
      <c r="F35" s="122">
        <f t="shared" si="5"/>
        <v>15000</v>
      </c>
      <c r="H35" s="99"/>
    </row>
    <row r="36" spans="1:8" s="88" customFormat="1" ht="35.25" customHeight="1">
      <c r="A36" s="130" t="s">
        <v>243</v>
      </c>
      <c r="B36" s="133">
        <v>200</v>
      </c>
      <c r="C36" s="134" t="s">
        <v>277</v>
      </c>
      <c r="D36" s="127">
        <v>15000</v>
      </c>
      <c r="E36" s="128">
        <v>0</v>
      </c>
      <c r="F36" s="122">
        <f t="shared" si="5"/>
        <v>15000</v>
      </c>
      <c r="H36" s="99"/>
    </row>
    <row r="37" spans="1:8" s="88" customFormat="1" ht="95.25" customHeight="1">
      <c r="A37" s="130" t="s">
        <v>278</v>
      </c>
      <c r="B37" s="133">
        <v>200</v>
      </c>
      <c r="C37" s="134" t="s">
        <v>279</v>
      </c>
      <c r="D37" s="127">
        <f>D38</f>
        <v>0</v>
      </c>
      <c r="E37" s="128">
        <v>0</v>
      </c>
      <c r="F37" s="122">
        <f t="shared" si="5"/>
        <v>0</v>
      </c>
      <c r="H37" s="99"/>
    </row>
    <row r="38" spans="1:8" s="88" customFormat="1" ht="18.75" customHeight="1">
      <c r="A38" s="130" t="s">
        <v>280</v>
      </c>
      <c r="B38" s="133">
        <v>200</v>
      </c>
      <c r="C38" s="134" t="s">
        <v>281</v>
      </c>
      <c r="D38" s="127">
        <v>0</v>
      </c>
      <c r="E38" s="128">
        <v>0</v>
      </c>
      <c r="F38" s="122">
        <f t="shared" si="5"/>
        <v>0</v>
      </c>
      <c r="H38" s="99"/>
    </row>
    <row r="39" spans="1:8" s="88" customFormat="1" ht="59.25" customHeight="1">
      <c r="A39" s="117" t="s">
        <v>282</v>
      </c>
      <c r="B39" s="133">
        <v>200</v>
      </c>
      <c r="C39" s="134" t="s">
        <v>283</v>
      </c>
      <c r="D39" s="127">
        <f t="shared" ref="D39:D40" si="6">D40</f>
        <v>70000</v>
      </c>
      <c r="E39" s="128">
        <v>21624</v>
      </c>
      <c r="F39" s="122">
        <v>48376</v>
      </c>
      <c r="H39" s="99"/>
    </row>
    <row r="40" spans="1:8" s="88" customFormat="1" ht="108" customHeight="1">
      <c r="A40" s="130" t="s">
        <v>284</v>
      </c>
      <c r="B40" s="133">
        <v>200</v>
      </c>
      <c r="C40" s="134" t="s">
        <v>285</v>
      </c>
      <c r="D40" s="127">
        <f t="shared" si="6"/>
        <v>70000</v>
      </c>
      <c r="E40" s="128">
        <v>21624</v>
      </c>
      <c r="F40" s="122">
        <v>48376</v>
      </c>
      <c r="H40" s="99"/>
    </row>
    <row r="41" spans="1:8" s="88" customFormat="1" ht="47.25" customHeight="1">
      <c r="A41" s="130" t="s">
        <v>243</v>
      </c>
      <c r="B41" s="133">
        <v>200</v>
      </c>
      <c r="C41" s="134" t="s">
        <v>286</v>
      </c>
      <c r="D41" s="127">
        <v>70000</v>
      </c>
      <c r="E41" s="128">
        <v>19424</v>
      </c>
      <c r="F41" s="122">
        <v>50576</v>
      </c>
      <c r="H41" s="99"/>
    </row>
    <row r="42" spans="1:8" s="88" customFormat="1" ht="171" customHeight="1">
      <c r="A42" s="130" t="s">
        <v>287</v>
      </c>
      <c r="B42" s="133">
        <v>200</v>
      </c>
      <c r="C42" s="134" t="s">
        <v>288</v>
      </c>
      <c r="D42" s="127">
        <v>13200</v>
      </c>
      <c r="E42" s="128">
        <v>2200</v>
      </c>
      <c r="F42" s="122">
        <v>11000</v>
      </c>
      <c r="H42" s="99"/>
    </row>
    <row r="43" spans="1:8" s="88" customFormat="1" ht="75.75" customHeight="1">
      <c r="A43" s="131" t="s">
        <v>289</v>
      </c>
      <c r="B43" s="133">
        <v>200</v>
      </c>
      <c r="C43" s="134" t="s">
        <v>290</v>
      </c>
      <c r="D43" s="127">
        <v>10000</v>
      </c>
      <c r="E43" s="128">
        <v>0</v>
      </c>
      <c r="F43" s="122">
        <f t="shared" si="5"/>
        <v>10000</v>
      </c>
      <c r="H43" s="99"/>
    </row>
    <row r="44" spans="1:8" s="88" customFormat="1" ht="128.25" customHeight="1">
      <c r="A44" s="130" t="s">
        <v>291</v>
      </c>
      <c r="B44" s="133">
        <v>200</v>
      </c>
      <c r="C44" s="134" t="s">
        <v>292</v>
      </c>
      <c r="D44" s="127">
        <v>180000</v>
      </c>
      <c r="E44" s="128">
        <v>0</v>
      </c>
      <c r="F44" s="122">
        <f t="shared" si="5"/>
        <v>180000</v>
      </c>
      <c r="H44" s="99"/>
    </row>
    <row r="45" spans="1:8" s="88" customFormat="1" ht="61.5" customHeight="1">
      <c r="A45" s="130" t="s">
        <v>293</v>
      </c>
      <c r="B45" s="133">
        <v>200</v>
      </c>
      <c r="C45" s="134" t="s">
        <v>294</v>
      </c>
      <c r="D45" s="127">
        <v>50000</v>
      </c>
      <c r="E45" s="128">
        <v>0</v>
      </c>
      <c r="F45" s="122">
        <f t="shared" si="5"/>
        <v>50000</v>
      </c>
      <c r="H45" s="99"/>
    </row>
    <row r="46" spans="1:8" s="88" customFormat="1" ht="21.75" customHeight="1">
      <c r="A46" s="129" t="s">
        <v>295</v>
      </c>
      <c r="B46" s="138">
        <v>200</v>
      </c>
      <c r="C46" s="139" t="s">
        <v>296</v>
      </c>
      <c r="D46" s="127">
        <f t="shared" ref="D46:E49" si="7">D47</f>
        <v>174800</v>
      </c>
      <c r="E46" s="128">
        <f t="shared" si="7"/>
        <v>15549.5</v>
      </c>
      <c r="F46" s="122">
        <f>D46-E46</f>
        <v>159250.5</v>
      </c>
      <c r="H46" s="116"/>
    </row>
    <row r="47" spans="1:8" s="88" customFormat="1" ht="16.5" customHeight="1">
      <c r="A47" s="117" t="s">
        <v>297</v>
      </c>
      <c r="B47" s="118">
        <v>200</v>
      </c>
      <c r="C47" s="119" t="s">
        <v>298</v>
      </c>
      <c r="D47" s="120">
        <f>D48</f>
        <v>174800</v>
      </c>
      <c r="E47" s="121">
        <f>E48</f>
        <v>15549.5</v>
      </c>
      <c r="F47" s="122">
        <f t="shared" ref="F47:F51" si="8">D47-E47</f>
        <v>159250.5</v>
      </c>
      <c r="H47" s="99"/>
    </row>
    <row r="48" spans="1:8" s="88" customFormat="1" ht="36" customHeight="1">
      <c r="A48" s="131" t="s">
        <v>245</v>
      </c>
      <c r="B48" s="118">
        <v>200</v>
      </c>
      <c r="C48" s="123" t="s">
        <v>299</v>
      </c>
      <c r="D48" s="120">
        <f>D49</f>
        <v>174800</v>
      </c>
      <c r="E48" s="121">
        <f>E49</f>
        <v>15549.5</v>
      </c>
      <c r="F48" s="122">
        <f t="shared" si="8"/>
        <v>159250.5</v>
      </c>
      <c r="H48" s="99"/>
    </row>
    <row r="49" spans="1:8" s="88" customFormat="1" ht="14.25" customHeight="1">
      <c r="A49" s="131" t="s">
        <v>247</v>
      </c>
      <c r="B49" s="118">
        <v>200</v>
      </c>
      <c r="C49" s="123" t="s">
        <v>300</v>
      </c>
      <c r="D49" s="121">
        <f t="shared" si="7"/>
        <v>174800</v>
      </c>
      <c r="E49" s="121">
        <f t="shared" si="7"/>
        <v>15549.5</v>
      </c>
      <c r="F49" s="122">
        <f t="shared" si="8"/>
        <v>159250.5</v>
      </c>
      <c r="H49" s="99"/>
    </row>
    <row r="50" spans="1:8" s="88" customFormat="1" ht="82.5" customHeight="1">
      <c r="A50" s="140" t="s">
        <v>301</v>
      </c>
      <c r="B50" s="118">
        <v>200</v>
      </c>
      <c r="C50" s="123" t="s">
        <v>302</v>
      </c>
      <c r="D50" s="121">
        <f>D51+D53+D52</f>
        <v>174800</v>
      </c>
      <c r="E50" s="121">
        <v>15549.5</v>
      </c>
      <c r="F50" s="122">
        <f t="shared" si="8"/>
        <v>159250.5</v>
      </c>
      <c r="H50" s="99"/>
    </row>
    <row r="51" spans="1:8" s="88" customFormat="1" ht="25.5" customHeight="1">
      <c r="A51" s="117" t="s">
        <v>303</v>
      </c>
      <c r="B51" s="118">
        <v>200</v>
      </c>
      <c r="C51" s="123" t="s">
        <v>304</v>
      </c>
      <c r="D51" s="121">
        <v>117900</v>
      </c>
      <c r="E51" s="121">
        <v>13072.43</v>
      </c>
      <c r="F51" s="122">
        <f t="shared" si="8"/>
        <v>104827.57</v>
      </c>
      <c r="H51" s="99"/>
    </row>
    <row r="52" spans="1:8" s="88" customFormat="1" ht="48" customHeight="1">
      <c r="A52" s="129" t="s">
        <v>239</v>
      </c>
      <c r="B52" s="138">
        <v>200</v>
      </c>
      <c r="C52" s="123" t="s">
        <v>305</v>
      </c>
      <c r="D52" s="121">
        <v>35600</v>
      </c>
      <c r="E52" s="121">
        <v>2477.0700000000002</v>
      </c>
      <c r="F52" s="122">
        <v>33122.93</v>
      </c>
      <c r="H52" s="99"/>
    </row>
    <row r="53" spans="1:8" s="88" customFormat="1" ht="41.25" customHeight="1">
      <c r="A53" s="130" t="s">
        <v>243</v>
      </c>
      <c r="B53" s="118">
        <v>200</v>
      </c>
      <c r="C53" s="123" t="s">
        <v>306</v>
      </c>
      <c r="D53" s="127">
        <v>21300</v>
      </c>
      <c r="E53" s="141">
        <v>0</v>
      </c>
      <c r="F53" s="122">
        <f>D53</f>
        <v>21300</v>
      </c>
      <c r="H53" s="99"/>
    </row>
    <row r="54" spans="1:8" s="88" customFormat="1" ht="36.75" customHeight="1">
      <c r="A54" s="129" t="s">
        <v>307</v>
      </c>
      <c r="B54" s="138">
        <v>200</v>
      </c>
      <c r="C54" s="139" t="s">
        <v>308</v>
      </c>
      <c r="D54" s="127">
        <f>D55</f>
        <v>367400</v>
      </c>
      <c r="E54" s="128">
        <f>E55</f>
        <v>218000</v>
      </c>
      <c r="F54" s="122">
        <f t="shared" ref="F54:F56" si="9">D54-E54</f>
        <v>149400</v>
      </c>
      <c r="H54" s="116"/>
    </row>
    <row r="55" spans="1:8" s="88" customFormat="1" ht="57" customHeight="1">
      <c r="A55" s="117" t="s">
        <v>309</v>
      </c>
      <c r="B55" s="118">
        <v>200</v>
      </c>
      <c r="C55" s="119" t="s">
        <v>310</v>
      </c>
      <c r="D55" s="120">
        <f>D56</f>
        <v>367400</v>
      </c>
      <c r="E55" s="121">
        <f>E56</f>
        <v>218000</v>
      </c>
      <c r="F55" s="122">
        <f t="shared" si="9"/>
        <v>149400</v>
      </c>
      <c r="H55" s="99"/>
    </row>
    <row r="56" spans="1:8" s="88" customFormat="1" ht="60" customHeight="1">
      <c r="A56" s="117" t="s">
        <v>311</v>
      </c>
      <c r="B56" s="118">
        <v>200</v>
      </c>
      <c r="C56" s="119" t="s">
        <v>312</v>
      </c>
      <c r="D56" s="120">
        <f>D57+D60+D65</f>
        <v>367400</v>
      </c>
      <c r="E56" s="121">
        <v>218000</v>
      </c>
      <c r="F56" s="122">
        <f t="shared" si="9"/>
        <v>149400</v>
      </c>
      <c r="H56" s="99"/>
    </row>
    <row r="57" spans="1:8" s="88" customFormat="1" ht="18" customHeight="1">
      <c r="A57" s="130" t="s">
        <v>313</v>
      </c>
      <c r="B57" s="118">
        <v>200</v>
      </c>
      <c r="C57" s="123" t="s">
        <v>314</v>
      </c>
      <c r="D57" s="127">
        <f>D58</f>
        <v>254000</v>
      </c>
      <c r="E57" s="128">
        <v>204000</v>
      </c>
      <c r="F57" s="122">
        <v>50000</v>
      </c>
      <c r="H57" s="99"/>
    </row>
    <row r="58" spans="1:8" s="88" customFormat="1" ht="96.75" customHeight="1">
      <c r="A58" s="130" t="s">
        <v>315</v>
      </c>
      <c r="B58" s="118">
        <v>200</v>
      </c>
      <c r="C58" s="123" t="s">
        <v>316</v>
      </c>
      <c r="D58" s="127">
        <f>D59</f>
        <v>254000</v>
      </c>
      <c r="E58" s="128">
        <v>204000</v>
      </c>
      <c r="F58" s="122">
        <v>50000</v>
      </c>
      <c r="H58" s="99"/>
    </row>
    <row r="59" spans="1:8" s="88" customFormat="1" ht="38.25" customHeight="1">
      <c r="A59" s="130" t="s">
        <v>243</v>
      </c>
      <c r="B59" s="118">
        <v>200</v>
      </c>
      <c r="C59" s="123" t="s">
        <v>317</v>
      </c>
      <c r="D59" s="127">
        <v>254000</v>
      </c>
      <c r="E59" s="128">
        <v>204000</v>
      </c>
      <c r="F59" s="122">
        <v>50000</v>
      </c>
      <c r="H59" s="99"/>
    </row>
    <row r="60" spans="1:8" s="88" customFormat="1" ht="24" customHeight="1">
      <c r="A60" s="130" t="s">
        <v>318</v>
      </c>
      <c r="B60" s="118">
        <v>200</v>
      </c>
      <c r="C60" s="123" t="s">
        <v>319</v>
      </c>
      <c r="D60" s="127">
        <f>D61+D63</f>
        <v>99400</v>
      </c>
      <c r="E60" s="128">
        <v>14000</v>
      </c>
      <c r="F60" s="122">
        <f t="shared" ref="F60" si="10">D60-E60</f>
        <v>85400</v>
      </c>
      <c r="H60" s="99"/>
    </row>
    <row r="61" spans="1:8" s="88" customFormat="1" ht="126.75" customHeight="1">
      <c r="A61" s="130" t="s">
        <v>320</v>
      </c>
      <c r="B61" s="118">
        <v>200</v>
      </c>
      <c r="C61" s="123" t="s">
        <v>321</v>
      </c>
      <c r="D61" s="127">
        <f>D62</f>
        <v>15000</v>
      </c>
      <c r="E61" s="128" t="str">
        <f>E62</f>
        <v>-</v>
      </c>
      <c r="F61" s="122">
        <f>D61</f>
        <v>15000</v>
      </c>
      <c r="H61" s="99"/>
    </row>
    <row r="62" spans="1:8" s="88" customFormat="1" ht="37.5" customHeight="1">
      <c r="A62" s="130" t="s">
        <v>243</v>
      </c>
      <c r="B62" s="118">
        <v>200</v>
      </c>
      <c r="C62" s="123" t="s">
        <v>322</v>
      </c>
      <c r="D62" s="127">
        <v>15000</v>
      </c>
      <c r="E62" s="128" t="s">
        <v>73</v>
      </c>
      <c r="F62" s="122">
        <f>D62</f>
        <v>15000</v>
      </c>
      <c r="H62" s="99"/>
    </row>
    <row r="63" spans="1:8" s="88" customFormat="1" ht="177" customHeight="1">
      <c r="A63" s="130" t="s">
        <v>323</v>
      </c>
      <c r="B63" s="118">
        <v>200</v>
      </c>
      <c r="C63" s="123" t="s">
        <v>324</v>
      </c>
      <c r="D63" s="127">
        <f t="shared" ref="D63:E63" si="11">D64</f>
        <v>84400</v>
      </c>
      <c r="E63" s="128">
        <f t="shared" si="11"/>
        <v>14000</v>
      </c>
      <c r="F63" s="122">
        <f>D63-E63</f>
        <v>70400</v>
      </c>
      <c r="H63" s="99"/>
    </row>
    <row r="64" spans="1:8" s="88" customFormat="1" ht="16.5" customHeight="1">
      <c r="A64" s="131" t="s">
        <v>55</v>
      </c>
      <c r="B64" s="118">
        <v>200</v>
      </c>
      <c r="C64" s="123" t="s">
        <v>325</v>
      </c>
      <c r="D64" s="127">
        <v>84400</v>
      </c>
      <c r="E64" s="128">
        <v>14000</v>
      </c>
      <c r="F64" s="122">
        <f>D64-E64</f>
        <v>70400</v>
      </c>
      <c r="H64" s="99"/>
    </row>
    <row r="65" spans="1:8" s="88" customFormat="1" ht="25.5" customHeight="1">
      <c r="A65" s="131" t="s">
        <v>326</v>
      </c>
      <c r="B65" s="118">
        <v>200</v>
      </c>
      <c r="C65" s="123" t="s">
        <v>327</v>
      </c>
      <c r="D65" s="127">
        <f t="shared" ref="D65:E66" si="12">D66</f>
        <v>14000</v>
      </c>
      <c r="E65" s="128">
        <f t="shared" si="12"/>
        <v>0</v>
      </c>
      <c r="F65" s="122">
        <f>D65</f>
        <v>14000</v>
      </c>
      <c r="H65" s="99"/>
    </row>
    <row r="66" spans="1:8" s="88" customFormat="1" ht="96" customHeight="1">
      <c r="A66" s="131" t="s">
        <v>328</v>
      </c>
      <c r="B66" s="118">
        <v>200</v>
      </c>
      <c r="C66" s="123" t="s">
        <v>329</v>
      </c>
      <c r="D66" s="127">
        <f t="shared" si="12"/>
        <v>14000</v>
      </c>
      <c r="E66" s="128">
        <f t="shared" si="12"/>
        <v>0</v>
      </c>
      <c r="F66" s="122">
        <f t="shared" ref="F66:F67" si="13">D66</f>
        <v>14000</v>
      </c>
      <c r="H66" s="99"/>
    </row>
    <row r="67" spans="1:8" s="88" customFormat="1" ht="41.25" customHeight="1">
      <c r="A67" s="130" t="s">
        <v>243</v>
      </c>
      <c r="B67" s="118">
        <v>200</v>
      </c>
      <c r="C67" s="123" t="s">
        <v>330</v>
      </c>
      <c r="D67" s="127">
        <v>14000</v>
      </c>
      <c r="E67" s="128">
        <v>0</v>
      </c>
      <c r="F67" s="122">
        <f t="shared" si="13"/>
        <v>14000</v>
      </c>
      <c r="H67" s="99"/>
    </row>
    <row r="68" spans="1:8" s="88" customFormat="1" ht="18" customHeight="1">
      <c r="A68" s="130" t="s">
        <v>331</v>
      </c>
      <c r="B68" s="118">
        <v>200</v>
      </c>
      <c r="C68" s="123" t="s">
        <v>332</v>
      </c>
      <c r="D68" s="142">
        <f>D69</f>
        <v>1012900</v>
      </c>
      <c r="E68" s="143">
        <f>E69</f>
        <v>85403.199999999997</v>
      </c>
      <c r="F68" s="122">
        <f t="shared" ref="F68:F73" si="14">D68-E68</f>
        <v>927496.8</v>
      </c>
      <c r="H68" s="99"/>
    </row>
    <row r="69" spans="1:8" s="88" customFormat="1" ht="16.5" customHeight="1">
      <c r="A69" s="130" t="s">
        <v>333</v>
      </c>
      <c r="B69" s="118">
        <v>200</v>
      </c>
      <c r="C69" s="123" t="s">
        <v>334</v>
      </c>
      <c r="D69" s="127">
        <f>D70</f>
        <v>1012900</v>
      </c>
      <c r="E69" s="128">
        <f>E70</f>
        <v>85403.199999999997</v>
      </c>
      <c r="F69" s="122">
        <f t="shared" si="14"/>
        <v>927496.8</v>
      </c>
      <c r="H69" s="99"/>
    </row>
    <row r="70" spans="1:8" s="88" customFormat="1" ht="35.25" customHeight="1">
      <c r="A70" s="117" t="s">
        <v>335</v>
      </c>
      <c r="B70" s="118">
        <v>200</v>
      </c>
      <c r="C70" s="123" t="s">
        <v>336</v>
      </c>
      <c r="D70" s="127">
        <f>D71+D80</f>
        <v>1012900</v>
      </c>
      <c r="E70" s="128">
        <f>E71</f>
        <v>85403.199999999997</v>
      </c>
      <c r="F70" s="122">
        <f t="shared" si="14"/>
        <v>927496.8</v>
      </c>
      <c r="H70" s="99"/>
    </row>
    <row r="71" spans="1:8" s="88" customFormat="1" ht="35.25" customHeight="1">
      <c r="A71" s="117" t="s">
        <v>337</v>
      </c>
      <c r="B71" s="118">
        <v>200</v>
      </c>
      <c r="C71" s="123" t="s">
        <v>338</v>
      </c>
      <c r="D71" s="127">
        <f>D72+D74+D76+D78</f>
        <v>962900</v>
      </c>
      <c r="E71" s="128">
        <f>E72</f>
        <v>85403.199999999997</v>
      </c>
      <c r="F71" s="122">
        <f t="shared" si="14"/>
        <v>877496.8</v>
      </c>
      <c r="H71" s="99"/>
    </row>
    <row r="72" spans="1:8" s="88" customFormat="1" ht="91.5" customHeight="1">
      <c r="A72" s="117" t="s">
        <v>339</v>
      </c>
      <c r="B72" s="118">
        <v>200</v>
      </c>
      <c r="C72" s="123" t="s">
        <v>340</v>
      </c>
      <c r="D72" s="127">
        <f>D73</f>
        <v>830100</v>
      </c>
      <c r="E72" s="128">
        <f>E73</f>
        <v>85403.199999999997</v>
      </c>
      <c r="F72" s="122">
        <f t="shared" si="14"/>
        <v>744696.8</v>
      </c>
      <c r="H72" s="99"/>
    </row>
    <row r="73" spans="1:8" s="88" customFormat="1" ht="36" customHeight="1">
      <c r="A73" s="130" t="s">
        <v>243</v>
      </c>
      <c r="B73" s="118">
        <v>200</v>
      </c>
      <c r="C73" s="123" t="s">
        <v>341</v>
      </c>
      <c r="D73" s="127">
        <v>830100</v>
      </c>
      <c r="E73" s="128">
        <v>85403.199999999997</v>
      </c>
      <c r="F73" s="122">
        <f t="shared" si="14"/>
        <v>744696.8</v>
      </c>
      <c r="H73" s="99"/>
    </row>
    <row r="74" spans="1:8" s="88" customFormat="1" ht="72.75" customHeight="1">
      <c r="A74" s="131" t="s">
        <v>342</v>
      </c>
      <c r="B74" s="118">
        <v>200</v>
      </c>
      <c r="C74" s="123" t="s">
        <v>343</v>
      </c>
      <c r="D74" s="127">
        <f>D75</f>
        <v>0</v>
      </c>
      <c r="E74" s="128">
        <f>E75</f>
        <v>0</v>
      </c>
      <c r="F74" s="122">
        <f>D74</f>
        <v>0</v>
      </c>
      <c r="H74" s="99"/>
    </row>
    <row r="75" spans="1:8" s="88" customFormat="1" ht="37.5" customHeight="1">
      <c r="A75" s="130" t="s">
        <v>243</v>
      </c>
      <c r="B75" s="118">
        <v>200</v>
      </c>
      <c r="C75" s="123" t="s">
        <v>344</v>
      </c>
      <c r="D75" s="127">
        <v>0</v>
      </c>
      <c r="E75" s="128">
        <v>0</v>
      </c>
      <c r="F75" s="122">
        <f>D75</f>
        <v>0</v>
      </c>
      <c r="H75" s="99"/>
    </row>
    <row r="76" spans="1:8" s="88" customFormat="1" ht="95.25" customHeight="1">
      <c r="A76" s="117" t="s">
        <v>345</v>
      </c>
      <c r="B76" s="118">
        <v>200</v>
      </c>
      <c r="C76" s="123" t="s">
        <v>346</v>
      </c>
      <c r="D76" s="127">
        <f t="shared" ref="D76:E76" si="15">D77</f>
        <v>122800</v>
      </c>
      <c r="E76" s="128">
        <f t="shared" si="15"/>
        <v>0</v>
      </c>
      <c r="F76" s="122">
        <f t="shared" ref="F76:F82" si="16">D76</f>
        <v>122800</v>
      </c>
      <c r="H76" s="99"/>
    </row>
    <row r="77" spans="1:8" s="88" customFormat="1" ht="36" customHeight="1">
      <c r="A77" s="130" t="s">
        <v>243</v>
      </c>
      <c r="B77" s="118">
        <v>200</v>
      </c>
      <c r="C77" s="123" t="s">
        <v>347</v>
      </c>
      <c r="D77" s="127">
        <v>122800</v>
      </c>
      <c r="E77" s="128">
        <v>0</v>
      </c>
      <c r="F77" s="122">
        <f t="shared" si="16"/>
        <v>122800</v>
      </c>
      <c r="H77" s="99"/>
    </row>
    <row r="78" spans="1:8" s="88" customFormat="1" ht="96.75" customHeight="1">
      <c r="A78" s="117" t="s">
        <v>348</v>
      </c>
      <c r="B78" s="118">
        <v>200</v>
      </c>
      <c r="C78" s="123" t="s">
        <v>349</v>
      </c>
      <c r="D78" s="127">
        <f t="shared" ref="D78:E78" si="17">D79</f>
        <v>10000</v>
      </c>
      <c r="E78" s="128">
        <f t="shared" si="17"/>
        <v>0</v>
      </c>
      <c r="F78" s="122">
        <f t="shared" si="16"/>
        <v>10000</v>
      </c>
      <c r="H78" s="99"/>
    </row>
    <row r="79" spans="1:8" s="88" customFormat="1" ht="38.25" customHeight="1">
      <c r="A79" s="130" t="s">
        <v>243</v>
      </c>
      <c r="B79" s="118">
        <v>200</v>
      </c>
      <c r="C79" s="123" t="s">
        <v>350</v>
      </c>
      <c r="D79" s="127">
        <v>10000</v>
      </c>
      <c r="E79" s="128">
        <v>0</v>
      </c>
      <c r="F79" s="122">
        <f t="shared" si="16"/>
        <v>10000</v>
      </c>
      <c r="H79" s="99"/>
    </row>
    <row r="80" spans="1:8" s="88" customFormat="1" ht="36" customHeight="1">
      <c r="A80" s="130" t="s">
        <v>351</v>
      </c>
      <c r="B80" s="118">
        <v>200</v>
      </c>
      <c r="C80" s="123" t="s">
        <v>352</v>
      </c>
      <c r="D80" s="127">
        <f>D81</f>
        <v>50000</v>
      </c>
      <c r="E80" s="128">
        <f>E81</f>
        <v>0</v>
      </c>
      <c r="F80" s="122">
        <f t="shared" si="16"/>
        <v>50000</v>
      </c>
      <c r="H80" s="99"/>
    </row>
    <row r="81" spans="1:8" s="88" customFormat="1" ht="86.25" customHeight="1">
      <c r="A81" s="130" t="s">
        <v>353</v>
      </c>
      <c r="B81" s="118">
        <v>200</v>
      </c>
      <c r="C81" s="123" t="s">
        <v>354</v>
      </c>
      <c r="D81" s="127">
        <f>D82</f>
        <v>50000</v>
      </c>
      <c r="E81" s="128">
        <f>E82</f>
        <v>0</v>
      </c>
      <c r="F81" s="122">
        <f t="shared" si="16"/>
        <v>50000</v>
      </c>
      <c r="H81" s="99"/>
    </row>
    <row r="82" spans="1:8" s="88" customFormat="1" ht="37.5" customHeight="1">
      <c r="A82" s="130" t="s">
        <v>243</v>
      </c>
      <c r="B82" s="118">
        <v>200</v>
      </c>
      <c r="C82" s="123" t="s">
        <v>355</v>
      </c>
      <c r="D82" s="127">
        <v>50000</v>
      </c>
      <c r="E82" s="128">
        <v>0</v>
      </c>
      <c r="F82" s="122">
        <f t="shared" si="16"/>
        <v>50000</v>
      </c>
      <c r="H82" s="99"/>
    </row>
    <row r="83" spans="1:8" s="88" customFormat="1" ht="15.75" customHeight="1">
      <c r="A83" s="129" t="s">
        <v>356</v>
      </c>
      <c r="B83" s="138">
        <v>200</v>
      </c>
      <c r="C83" s="139" t="s">
        <v>357</v>
      </c>
      <c r="D83" s="127">
        <v>1227000</v>
      </c>
      <c r="E83" s="128">
        <v>1298.7</v>
      </c>
      <c r="F83" s="122">
        <f t="shared" ref="F83:F98" si="18">D83-E83</f>
        <v>1225701.3</v>
      </c>
      <c r="H83" s="116"/>
    </row>
    <row r="84" spans="1:8" s="88" customFormat="1" ht="15.75" customHeight="1">
      <c r="A84" s="129" t="s">
        <v>358</v>
      </c>
      <c r="B84" s="138">
        <v>200</v>
      </c>
      <c r="C84" s="139" t="s">
        <v>359</v>
      </c>
      <c r="D84" s="127">
        <v>120000</v>
      </c>
      <c r="E84" s="128">
        <f t="shared" ref="D84:E87" si="19">E85</f>
        <v>1298.7</v>
      </c>
      <c r="F84" s="122">
        <v>118701.3</v>
      </c>
      <c r="H84" s="116"/>
    </row>
    <row r="85" spans="1:8" s="88" customFormat="1" ht="50.25" customHeight="1">
      <c r="A85" s="117" t="s">
        <v>360</v>
      </c>
      <c r="B85" s="138">
        <v>200</v>
      </c>
      <c r="C85" s="139" t="s">
        <v>361</v>
      </c>
      <c r="D85" s="127">
        <v>120000</v>
      </c>
      <c r="E85" s="128">
        <f t="shared" si="19"/>
        <v>1298.7</v>
      </c>
      <c r="F85" s="122">
        <v>118701.3</v>
      </c>
      <c r="H85" s="116"/>
    </row>
    <row r="86" spans="1:8" s="88" customFormat="1" ht="36" customHeight="1">
      <c r="A86" s="117" t="s">
        <v>362</v>
      </c>
      <c r="B86" s="138">
        <v>200</v>
      </c>
      <c r="C86" s="139" t="s">
        <v>363</v>
      </c>
      <c r="D86" s="127">
        <v>120000</v>
      </c>
      <c r="E86" s="128">
        <f t="shared" si="19"/>
        <v>1298.7</v>
      </c>
      <c r="F86" s="122">
        <v>118701.3</v>
      </c>
      <c r="H86" s="116"/>
    </row>
    <row r="87" spans="1:8" s="88" customFormat="1" ht="116.25" customHeight="1">
      <c r="A87" s="129" t="s">
        <v>364</v>
      </c>
      <c r="B87" s="138">
        <v>200</v>
      </c>
      <c r="C87" s="139" t="s">
        <v>365</v>
      </c>
      <c r="D87" s="127">
        <f t="shared" si="19"/>
        <v>20000</v>
      </c>
      <c r="E87" s="128">
        <f t="shared" si="19"/>
        <v>1298.7</v>
      </c>
      <c r="F87" s="122">
        <v>18701.3</v>
      </c>
      <c r="H87" s="116"/>
    </row>
    <row r="88" spans="1:8" s="88" customFormat="1" ht="35.25" customHeight="1">
      <c r="A88" s="130" t="s">
        <v>243</v>
      </c>
      <c r="B88" s="138">
        <v>200</v>
      </c>
      <c r="C88" s="139" t="s">
        <v>365</v>
      </c>
      <c r="D88" s="127">
        <v>20000</v>
      </c>
      <c r="E88" s="128">
        <v>1298.7</v>
      </c>
      <c r="F88" s="122">
        <v>18701.3</v>
      </c>
      <c r="H88" s="116"/>
    </row>
    <row r="89" spans="1:8" s="88" customFormat="1" ht="11.25">
      <c r="A89" s="117" t="s">
        <v>366</v>
      </c>
      <c r="B89" s="118">
        <v>200</v>
      </c>
      <c r="C89" s="119" t="s">
        <v>367</v>
      </c>
      <c r="D89" s="120">
        <v>100000</v>
      </c>
      <c r="E89" s="121">
        <f t="shared" ref="D89:E92" si="20">E90</f>
        <v>0</v>
      </c>
      <c r="F89" s="122">
        <f t="shared" si="18"/>
        <v>100000</v>
      </c>
      <c r="G89" s="99"/>
      <c r="H89" s="99"/>
    </row>
    <row r="90" spans="1:8" s="88" customFormat="1" ht="47.25" customHeight="1">
      <c r="A90" s="117" t="s">
        <v>360</v>
      </c>
      <c r="B90" s="118">
        <v>200</v>
      </c>
      <c r="C90" s="119" t="s">
        <v>368</v>
      </c>
      <c r="D90" s="120">
        <f t="shared" si="20"/>
        <v>150000</v>
      </c>
      <c r="E90" s="121">
        <f t="shared" si="20"/>
        <v>0</v>
      </c>
      <c r="F90" s="122">
        <f t="shared" si="18"/>
        <v>150000</v>
      </c>
      <c r="G90" s="99"/>
      <c r="H90" s="99"/>
    </row>
    <row r="91" spans="1:8" s="88" customFormat="1" ht="34.5" customHeight="1">
      <c r="A91" s="117" t="s">
        <v>362</v>
      </c>
      <c r="B91" s="118">
        <v>200</v>
      </c>
      <c r="C91" s="119" t="s">
        <v>369</v>
      </c>
      <c r="D91" s="120">
        <f t="shared" si="20"/>
        <v>150000</v>
      </c>
      <c r="E91" s="121">
        <f t="shared" si="20"/>
        <v>0</v>
      </c>
      <c r="F91" s="122">
        <f t="shared" si="18"/>
        <v>150000</v>
      </c>
      <c r="G91" s="99"/>
      <c r="H91" s="99"/>
    </row>
    <row r="92" spans="1:8" s="88" customFormat="1" ht="91.5" customHeight="1">
      <c r="A92" s="117" t="s">
        <v>370</v>
      </c>
      <c r="B92" s="118">
        <v>200</v>
      </c>
      <c r="C92" s="119" t="s">
        <v>371</v>
      </c>
      <c r="D92" s="120">
        <f t="shared" si="20"/>
        <v>150000</v>
      </c>
      <c r="E92" s="121">
        <f t="shared" si="20"/>
        <v>0</v>
      </c>
      <c r="F92" s="122">
        <f t="shared" si="18"/>
        <v>150000</v>
      </c>
      <c r="H92" s="99"/>
    </row>
    <row r="93" spans="1:8" s="88" customFormat="1" ht="33" customHeight="1">
      <c r="A93" s="130" t="s">
        <v>243</v>
      </c>
      <c r="B93" s="118">
        <v>200</v>
      </c>
      <c r="C93" s="119" t="s">
        <v>372</v>
      </c>
      <c r="D93" s="120">
        <v>150000</v>
      </c>
      <c r="E93" s="121">
        <v>0</v>
      </c>
      <c r="F93" s="122">
        <f t="shared" si="18"/>
        <v>150000</v>
      </c>
      <c r="H93" s="99"/>
    </row>
    <row r="94" spans="1:8" s="88" customFormat="1" ht="14.25" customHeight="1">
      <c r="A94" s="117" t="s">
        <v>373</v>
      </c>
      <c r="B94" s="118">
        <v>200</v>
      </c>
      <c r="C94" s="119" t="s">
        <v>374</v>
      </c>
      <c r="D94" s="120">
        <v>1007000</v>
      </c>
      <c r="E94" s="121">
        <v>322794.14</v>
      </c>
      <c r="F94" s="122">
        <f t="shared" si="18"/>
        <v>684205.86</v>
      </c>
      <c r="H94" s="99"/>
    </row>
    <row r="95" spans="1:8" s="88" customFormat="1" ht="48.75" customHeight="1">
      <c r="A95" s="117" t="s">
        <v>360</v>
      </c>
      <c r="B95" s="118">
        <v>200</v>
      </c>
      <c r="C95" s="119" t="s">
        <v>375</v>
      </c>
      <c r="D95" s="120">
        <v>1007000</v>
      </c>
      <c r="E95" s="121">
        <v>322794.14</v>
      </c>
      <c r="F95" s="122">
        <f t="shared" si="18"/>
        <v>684205.86</v>
      </c>
      <c r="H95" s="99"/>
    </row>
    <row r="96" spans="1:8" s="88" customFormat="1" ht="27.75" customHeight="1">
      <c r="A96" s="117" t="s">
        <v>376</v>
      </c>
      <c r="B96" s="118">
        <v>200</v>
      </c>
      <c r="C96" s="119" t="s">
        <v>377</v>
      </c>
      <c r="D96" s="120">
        <v>1007000</v>
      </c>
      <c r="E96" s="121">
        <v>322794.14</v>
      </c>
      <c r="F96" s="122">
        <f t="shared" si="18"/>
        <v>684205.86</v>
      </c>
      <c r="H96" s="99"/>
    </row>
    <row r="97" spans="1:8" s="88" customFormat="1" ht="96.75" customHeight="1">
      <c r="A97" s="117" t="s">
        <v>378</v>
      </c>
      <c r="B97" s="118">
        <v>200</v>
      </c>
      <c r="C97" s="119" t="s">
        <v>379</v>
      </c>
      <c r="D97" s="120">
        <f>D98</f>
        <v>321700</v>
      </c>
      <c r="E97" s="121">
        <f>E98</f>
        <v>84342.15</v>
      </c>
      <c r="F97" s="122">
        <f t="shared" si="18"/>
        <v>237357.85</v>
      </c>
      <c r="H97" s="99"/>
    </row>
    <row r="98" spans="1:8" s="88" customFormat="1" ht="35.25" customHeight="1">
      <c r="A98" s="130" t="s">
        <v>243</v>
      </c>
      <c r="B98" s="118">
        <v>200</v>
      </c>
      <c r="C98" s="119" t="s">
        <v>380</v>
      </c>
      <c r="D98" s="120">
        <v>321700</v>
      </c>
      <c r="E98" s="121">
        <v>84342.15</v>
      </c>
      <c r="F98" s="122">
        <f t="shared" si="18"/>
        <v>237357.85</v>
      </c>
      <c r="H98" s="99"/>
    </row>
    <row r="99" spans="1:8" s="88" customFormat="1" ht="115.5" customHeight="1">
      <c r="A99" s="130" t="s">
        <v>381</v>
      </c>
      <c r="B99" s="118">
        <v>200</v>
      </c>
      <c r="C99" s="119" t="s">
        <v>382</v>
      </c>
      <c r="D99" s="127">
        <f>D100</f>
        <v>50000</v>
      </c>
      <c r="E99" s="128">
        <f>E100</f>
        <v>4384.95</v>
      </c>
      <c r="F99" s="122">
        <v>45615.05</v>
      </c>
      <c r="H99" s="99"/>
    </row>
    <row r="100" spans="1:8" s="88" customFormat="1" ht="42" customHeight="1">
      <c r="A100" s="130" t="s">
        <v>243</v>
      </c>
      <c r="B100" s="118">
        <v>200</v>
      </c>
      <c r="C100" s="119" t="s">
        <v>383</v>
      </c>
      <c r="D100" s="127">
        <v>50000</v>
      </c>
      <c r="E100" s="128">
        <v>4384.95</v>
      </c>
      <c r="F100" s="122">
        <v>45615.05</v>
      </c>
      <c r="H100" s="99"/>
    </row>
    <row r="101" spans="1:8" s="88" customFormat="1" ht="95.25" customHeight="1">
      <c r="A101" s="130" t="s">
        <v>384</v>
      </c>
      <c r="B101" s="118">
        <v>200</v>
      </c>
      <c r="C101" s="119" t="s">
        <v>385</v>
      </c>
      <c r="D101" s="127">
        <f>D102</f>
        <v>618800</v>
      </c>
      <c r="E101" s="128">
        <f>E102</f>
        <v>234067.04</v>
      </c>
      <c r="F101" s="122">
        <v>384732.96</v>
      </c>
      <c r="H101" s="99"/>
    </row>
    <row r="102" spans="1:8" s="88" customFormat="1" ht="43.5" customHeight="1">
      <c r="A102" s="130" t="s">
        <v>243</v>
      </c>
      <c r="B102" s="118">
        <v>200</v>
      </c>
      <c r="C102" s="119" t="s">
        <v>385</v>
      </c>
      <c r="D102" s="127">
        <v>618800</v>
      </c>
      <c r="E102" s="128">
        <v>234067.04</v>
      </c>
      <c r="F102" s="122">
        <v>384732.96</v>
      </c>
      <c r="H102" s="99"/>
    </row>
    <row r="103" spans="1:8" s="88" customFormat="1" ht="84" customHeight="1">
      <c r="A103" s="130" t="s">
        <v>386</v>
      </c>
      <c r="B103" s="118">
        <v>200</v>
      </c>
      <c r="C103" s="119" t="s">
        <v>387</v>
      </c>
      <c r="D103" s="127">
        <f>D104+D105</f>
        <v>16500</v>
      </c>
      <c r="E103" s="128">
        <f>E104+E105</f>
        <v>0</v>
      </c>
      <c r="F103" s="122">
        <f t="shared" ref="F103:F121" si="21">D103-E103</f>
        <v>16500</v>
      </c>
      <c r="H103" s="99"/>
    </row>
    <row r="104" spans="1:8" s="88" customFormat="1" ht="24.75" customHeight="1">
      <c r="A104" s="130" t="s">
        <v>267</v>
      </c>
      <c r="B104" s="118">
        <v>200</v>
      </c>
      <c r="C104" s="119" t="s">
        <v>388</v>
      </c>
      <c r="D104" s="127">
        <v>10000</v>
      </c>
      <c r="E104" s="128">
        <v>0</v>
      </c>
      <c r="F104" s="122">
        <f t="shared" si="21"/>
        <v>10000</v>
      </c>
      <c r="H104" s="99"/>
    </row>
    <row r="105" spans="1:8" s="88" customFormat="1" ht="18.75" customHeight="1">
      <c r="A105" s="117" t="s">
        <v>389</v>
      </c>
      <c r="B105" s="118">
        <v>200</v>
      </c>
      <c r="C105" s="119" t="s">
        <v>390</v>
      </c>
      <c r="D105" s="127">
        <v>6500</v>
      </c>
      <c r="E105" s="128">
        <v>0</v>
      </c>
      <c r="F105" s="122">
        <f t="shared" si="21"/>
        <v>6500</v>
      </c>
      <c r="H105" s="99"/>
    </row>
    <row r="106" spans="1:8" s="88" customFormat="1" ht="11.25">
      <c r="A106" s="129" t="s">
        <v>391</v>
      </c>
      <c r="B106" s="138">
        <v>200</v>
      </c>
      <c r="C106" s="139" t="s">
        <v>392</v>
      </c>
      <c r="D106" s="127">
        <f>D107</f>
        <v>2291500</v>
      </c>
      <c r="E106" s="128">
        <f>E107</f>
        <v>527556.37</v>
      </c>
      <c r="F106" s="122">
        <f t="shared" si="21"/>
        <v>1763943.63</v>
      </c>
      <c r="H106" s="116"/>
    </row>
    <row r="107" spans="1:8" s="88" customFormat="1" ht="12.75" customHeight="1">
      <c r="A107" s="129" t="s">
        <v>393</v>
      </c>
      <c r="B107" s="118">
        <v>200</v>
      </c>
      <c r="C107" s="119" t="s">
        <v>394</v>
      </c>
      <c r="D107" s="127">
        <f>D108</f>
        <v>2291500</v>
      </c>
      <c r="E107" s="128">
        <f>E108</f>
        <v>527556.37</v>
      </c>
      <c r="F107" s="122">
        <f t="shared" si="21"/>
        <v>1763943.63</v>
      </c>
      <c r="H107" s="99"/>
    </row>
    <row r="108" spans="1:8" s="88" customFormat="1" ht="26.25" customHeight="1">
      <c r="A108" s="117" t="s">
        <v>395</v>
      </c>
      <c r="B108" s="118">
        <v>200</v>
      </c>
      <c r="C108" s="119" t="s">
        <v>396</v>
      </c>
      <c r="D108" s="127">
        <f>D109+D112</f>
        <v>2291500</v>
      </c>
      <c r="E108" s="128">
        <f>E109+E112</f>
        <v>527556.37</v>
      </c>
      <c r="F108" s="122">
        <f t="shared" si="21"/>
        <v>1763943.63</v>
      </c>
      <c r="H108" s="99"/>
    </row>
    <row r="109" spans="1:8" s="88" customFormat="1" ht="18.75" customHeight="1">
      <c r="A109" s="117" t="s">
        <v>397</v>
      </c>
      <c r="B109" s="118">
        <v>200</v>
      </c>
      <c r="C109" s="119" t="s">
        <v>398</v>
      </c>
      <c r="D109" s="127">
        <f>D110</f>
        <v>589400</v>
      </c>
      <c r="E109" s="128">
        <f>E110</f>
        <v>49128.65</v>
      </c>
      <c r="F109" s="122">
        <f t="shared" si="21"/>
        <v>540271.35</v>
      </c>
      <c r="H109" s="99"/>
    </row>
    <row r="110" spans="1:8" s="88" customFormat="1" ht="70.5" customHeight="1">
      <c r="A110" s="117" t="s">
        <v>399</v>
      </c>
      <c r="B110" s="118">
        <v>200</v>
      </c>
      <c r="C110" s="119" t="s">
        <v>400</v>
      </c>
      <c r="D110" s="127">
        <f>D111</f>
        <v>589400</v>
      </c>
      <c r="E110" s="128">
        <f>E111</f>
        <v>49128.65</v>
      </c>
      <c r="F110" s="122">
        <f t="shared" si="21"/>
        <v>540271.35</v>
      </c>
      <c r="H110" s="99"/>
    </row>
    <row r="111" spans="1:8" s="88" customFormat="1" ht="58.5" customHeight="1">
      <c r="A111" s="144" t="s">
        <v>401</v>
      </c>
      <c r="B111" s="118">
        <v>200</v>
      </c>
      <c r="C111" s="119" t="s">
        <v>402</v>
      </c>
      <c r="D111" s="127">
        <v>589400</v>
      </c>
      <c r="E111" s="128">
        <v>49128.65</v>
      </c>
      <c r="F111" s="122">
        <f t="shared" si="21"/>
        <v>540271.35</v>
      </c>
      <c r="H111" s="99"/>
    </row>
    <row r="112" spans="1:8" s="88" customFormat="1" ht="27.75" customHeight="1">
      <c r="A112" s="130" t="s">
        <v>403</v>
      </c>
      <c r="B112" s="118">
        <v>200</v>
      </c>
      <c r="C112" s="119" t="s">
        <v>404</v>
      </c>
      <c r="D112" s="121">
        <f>D113</f>
        <v>1702100</v>
      </c>
      <c r="E112" s="121">
        <f>E113</f>
        <v>478427.72</v>
      </c>
      <c r="F112" s="122">
        <f t="shared" si="21"/>
        <v>1223672.28</v>
      </c>
      <c r="H112" s="99"/>
    </row>
    <row r="113" spans="1:8" s="88" customFormat="1" ht="81" customHeight="1">
      <c r="A113" s="117" t="s">
        <v>405</v>
      </c>
      <c r="B113" s="118">
        <v>200</v>
      </c>
      <c r="C113" s="119" t="s">
        <v>406</v>
      </c>
      <c r="D113" s="121">
        <f>D114</f>
        <v>1702100</v>
      </c>
      <c r="E113" s="121">
        <f>E114</f>
        <v>478427.72</v>
      </c>
      <c r="F113" s="122">
        <f t="shared" si="21"/>
        <v>1223672.28</v>
      </c>
      <c r="H113" s="99"/>
    </row>
    <row r="114" spans="1:8" s="88" customFormat="1" ht="62.25" customHeight="1">
      <c r="A114" s="144" t="s">
        <v>401</v>
      </c>
      <c r="B114" s="118">
        <v>200</v>
      </c>
      <c r="C114" s="119" t="s">
        <v>407</v>
      </c>
      <c r="D114" s="145">
        <v>1702100</v>
      </c>
      <c r="E114" s="145">
        <v>478427.72</v>
      </c>
      <c r="F114" s="122">
        <f t="shared" si="21"/>
        <v>1223672.28</v>
      </c>
      <c r="H114" s="99"/>
    </row>
    <row r="115" spans="1:8" s="88" customFormat="1" ht="151.5" customHeight="1">
      <c r="A115" s="130" t="s">
        <v>408</v>
      </c>
      <c r="B115" s="118">
        <v>200</v>
      </c>
      <c r="C115" s="119" t="s">
        <v>409</v>
      </c>
      <c r="D115" s="121">
        <v>18000</v>
      </c>
      <c r="E115" s="121">
        <v>3000</v>
      </c>
      <c r="F115" s="122">
        <v>15000</v>
      </c>
      <c r="H115" s="99"/>
    </row>
    <row r="116" spans="1:8" s="88" customFormat="1" ht="11.25">
      <c r="A116" s="117" t="s">
        <v>410</v>
      </c>
      <c r="B116" s="118">
        <v>200</v>
      </c>
      <c r="C116" s="123" t="s">
        <v>411</v>
      </c>
      <c r="D116" s="127">
        <f t="shared" ref="D116:E118" si="22">D117</f>
        <v>7600</v>
      </c>
      <c r="E116" s="128">
        <f t="shared" si="22"/>
        <v>0</v>
      </c>
      <c r="F116" s="122">
        <f t="shared" si="21"/>
        <v>7600</v>
      </c>
      <c r="H116" s="99"/>
    </row>
    <row r="117" spans="1:8" s="88" customFormat="1" ht="36.75" customHeight="1">
      <c r="A117" s="117" t="s">
        <v>412</v>
      </c>
      <c r="B117" s="118">
        <v>200</v>
      </c>
      <c r="C117" s="123" t="s">
        <v>413</v>
      </c>
      <c r="D117" s="127">
        <f t="shared" si="22"/>
        <v>7600</v>
      </c>
      <c r="E117" s="128">
        <f t="shared" si="22"/>
        <v>0</v>
      </c>
      <c r="F117" s="122">
        <f t="shared" si="21"/>
        <v>7600</v>
      </c>
      <c r="H117" s="99"/>
    </row>
    <row r="118" spans="1:8" s="88" customFormat="1" ht="25.5" customHeight="1">
      <c r="A118" s="117" t="s">
        <v>414</v>
      </c>
      <c r="B118" s="118">
        <v>200</v>
      </c>
      <c r="C118" s="123" t="s">
        <v>415</v>
      </c>
      <c r="D118" s="127">
        <f>D119</f>
        <v>7600</v>
      </c>
      <c r="E118" s="128">
        <f t="shared" si="22"/>
        <v>0</v>
      </c>
      <c r="F118" s="122">
        <f t="shared" si="21"/>
        <v>7600</v>
      </c>
      <c r="H118" s="99"/>
    </row>
    <row r="119" spans="1:8" s="88" customFormat="1" ht="79.5" customHeight="1">
      <c r="A119" s="117" t="s">
        <v>416</v>
      </c>
      <c r="B119" s="118">
        <v>200</v>
      </c>
      <c r="C119" s="123" t="s">
        <v>417</v>
      </c>
      <c r="D119" s="127">
        <v>7600</v>
      </c>
      <c r="E119" s="128">
        <f>E121</f>
        <v>0</v>
      </c>
      <c r="F119" s="122">
        <f t="shared" si="21"/>
        <v>7600</v>
      </c>
      <c r="H119" s="99"/>
    </row>
    <row r="120" spans="1:8" s="88" customFormat="1" ht="39" customHeight="1">
      <c r="A120" s="130" t="s">
        <v>243</v>
      </c>
      <c r="B120" s="118">
        <v>200</v>
      </c>
      <c r="C120" s="123" t="s">
        <v>417</v>
      </c>
      <c r="D120" s="127">
        <v>3600</v>
      </c>
      <c r="E120" s="128">
        <v>0</v>
      </c>
      <c r="F120" s="122">
        <f t="shared" si="21"/>
        <v>3600</v>
      </c>
      <c r="H120" s="99"/>
    </row>
    <row r="121" spans="1:8" s="88" customFormat="1" ht="51.75" customHeight="1">
      <c r="A121" s="130" t="s">
        <v>243</v>
      </c>
      <c r="B121" s="118">
        <v>200</v>
      </c>
      <c r="C121" s="123" t="s">
        <v>418</v>
      </c>
      <c r="D121" s="127">
        <v>4000</v>
      </c>
      <c r="E121" s="128">
        <v>0</v>
      </c>
      <c r="F121" s="122">
        <f t="shared" si="21"/>
        <v>4000</v>
      </c>
      <c r="H121" s="99"/>
    </row>
    <row r="122" spans="1:8" s="88" customFormat="1" ht="6" customHeight="1" thickBot="1">
      <c r="A122" s="162"/>
      <c r="B122" s="163"/>
      <c r="C122" s="163"/>
      <c r="D122" s="163"/>
      <c r="E122" s="163"/>
      <c r="F122" s="163"/>
      <c r="H122" s="99"/>
    </row>
    <row r="123" spans="1:8" s="88" customFormat="1" ht="23.25" thickBot="1">
      <c r="A123" s="146" t="s">
        <v>419</v>
      </c>
      <c r="B123" s="147">
        <v>450</v>
      </c>
      <c r="C123" s="148" t="s">
        <v>14</v>
      </c>
      <c r="D123" s="149" t="s">
        <v>73</v>
      </c>
      <c r="E123" s="150">
        <v>639035.65</v>
      </c>
      <c r="F123" s="151"/>
      <c r="H123" s="99"/>
    </row>
    <row r="124" spans="1:8" s="88" customFormat="1" ht="11.25">
      <c r="A124" s="87"/>
    </row>
    <row r="125" spans="1:8" s="88" customFormat="1" ht="11.25">
      <c r="A125" s="87"/>
    </row>
    <row r="126" spans="1:8" s="88" customFormat="1" ht="11.25">
      <c r="A126" s="87"/>
    </row>
    <row r="127" spans="1:8" s="88" customFormat="1" ht="11.25">
      <c r="A127" s="87"/>
    </row>
    <row r="128" spans="1:8" s="88" customFormat="1" ht="11.25">
      <c r="A128" s="87"/>
    </row>
    <row r="129" spans="1:1" s="88" customFormat="1" ht="11.25">
      <c r="A129" s="87"/>
    </row>
    <row r="130" spans="1:1" s="88" customFormat="1" ht="11.25">
      <c r="A130" s="87"/>
    </row>
    <row r="131" spans="1:1" s="88" customFormat="1" ht="11.25">
      <c r="A131" s="87"/>
    </row>
    <row r="132" spans="1:1" s="88" customFormat="1" ht="11.25">
      <c r="A132" s="87"/>
    </row>
    <row r="133" spans="1:1" s="88" customFormat="1" ht="11.25">
      <c r="A133" s="87"/>
    </row>
    <row r="134" spans="1:1" s="88" customFormat="1" ht="11.25">
      <c r="A134" s="87"/>
    </row>
    <row r="135" spans="1:1" s="88" customFormat="1" ht="11.25">
      <c r="A135" s="87"/>
    </row>
    <row r="136" spans="1:1" s="88" customFormat="1" ht="11.25">
      <c r="A136" s="87"/>
    </row>
    <row r="137" spans="1:1" s="88" customFormat="1" ht="11.25">
      <c r="A137" s="87"/>
    </row>
    <row r="138" spans="1:1" s="88" customFormat="1" ht="11.25">
      <c r="A138" s="87"/>
    </row>
    <row r="139" spans="1:1" s="88" customFormat="1" ht="11.25">
      <c r="A139" s="87"/>
    </row>
    <row r="140" spans="1:1" s="88" customFormat="1" ht="11.25">
      <c r="A140" s="87"/>
    </row>
    <row r="141" spans="1:1" s="88" customFormat="1" ht="11.25">
      <c r="A141" s="87"/>
    </row>
    <row r="142" spans="1:1" s="88" customFormat="1" ht="11.25">
      <c r="A142" s="87"/>
    </row>
    <row r="143" spans="1:1" s="88" customFormat="1" ht="11.25">
      <c r="A143" s="87"/>
    </row>
    <row r="144" spans="1:1" s="88" customFormat="1" ht="11.25">
      <c r="A144" s="87"/>
    </row>
    <row r="145" spans="1:1" s="88" customFormat="1" ht="11.25">
      <c r="A145" s="87"/>
    </row>
    <row r="146" spans="1:1" s="88" customFormat="1" ht="11.25">
      <c r="A146" s="87"/>
    </row>
    <row r="147" spans="1:1" s="88" customFormat="1" ht="11.25">
      <c r="A147" s="87"/>
    </row>
    <row r="148" spans="1:1" s="88" customFormat="1" ht="11.25">
      <c r="A148" s="87"/>
    </row>
    <row r="149" spans="1:1" s="88" customFormat="1" ht="11.25">
      <c r="A149" s="87"/>
    </row>
    <row r="150" spans="1:1" s="88" customFormat="1" ht="11.25">
      <c r="A150" s="87"/>
    </row>
    <row r="151" spans="1:1" s="88" customFormat="1" ht="11.25">
      <c r="A151" s="87"/>
    </row>
    <row r="152" spans="1:1" s="88" customFormat="1" ht="11.25">
      <c r="A152" s="87"/>
    </row>
    <row r="153" spans="1:1" s="88" customFormat="1" ht="11.25">
      <c r="A153" s="87"/>
    </row>
    <row r="154" spans="1:1" s="88" customFormat="1" ht="11.25">
      <c r="A154" s="87"/>
    </row>
    <row r="155" spans="1:1" s="88" customFormat="1" ht="11.25">
      <c r="A155" s="87"/>
    </row>
    <row r="156" spans="1:1" s="88" customFormat="1" ht="11.25">
      <c r="A156" s="87"/>
    </row>
    <row r="157" spans="1:1" s="88" customFormat="1" ht="11.25">
      <c r="A157" s="87"/>
    </row>
    <row r="158" spans="1:1" s="88" customFormat="1" ht="11.25">
      <c r="A158" s="87"/>
    </row>
    <row r="159" spans="1:1" s="88" customFormat="1" ht="11.25">
      <c r="A159" s="87"/>
    </row>
    <row r="160" spans="1:1" s="88" customFormat="1" ht="11.25">
      <c r="A160" s="87"/>
    </row>
    <row r="161" spans="1:1" s="88" customFormat="1" ht="11.25">
      <c r="A161" s="87"/>
    </row>
    <row r="162" spans="1:1" s="88" customFormat="1" ht="11.25">
      <c r="A162" s="87"/>
    </row>
    <row r="163" spans="1:1" s="88" customFormat="1" ht="11.25">
      <c r="A163" s="87"/>
    </row>
    <row r="164" spans="1:1" s="88" customFormat="1" ht="11.25">
      <c r="A164" s="87"/>
    </row>
    <row r="165" spans="1:1" s="88" customFormat="1" ht="11.25">
      <c r="A165" s="87"/>
    </row>
    <row r="166" spans="1:1" s="88" customFormat="1" ht="11.25">
      <c r="A166" s="87"/>
    </row>
    <row r="167" spans="1:1" s="88" customFormat="1" ht="11.25">
      <c r="A167" s="87"/>
    </row>
    <row r="168" spans="1:1" s="88" customFormat="1" ht="11.25">
      <c r="A168" s="87"/>
    </row>
    <row r="169" spans="1:1" s="88" customFormat="1" ht="11.25">
      <c r="A169" s="87"/>
    </row>
    <row r="170" spans="1:1" s="88" customFormat="1" ht="11.25">
      <c r="A170" s="87"/>
    </row>
    <row r="171" spans="1:1" s="88" customFormat="1" ht="11.25">
      <c r="A171" s="87"/>
    </row>
    <row r="172" spans="1:1" s="88" customFormat="1" ht="11.25">
      <c r="A172" s="87"/>
    </row>
    <row r="173" spans="1:1" s="88" customFormat="1" ht="11.25">
      <c r="A173" s="87"/>
    </row>
    <row r="174" spans="1:1" s="88" customFormat="1" ht="11.25">
      <c r="A174" s="87"/>
    </row>
    <row r="175" spans="1:1" s="88" customFormat="1" ht="11.25">
      <c r="A175" s="87"/>
    </row>
    <row r="176" spans="1:1" s="88" customFormat="1" ht="11.25">
      <c r="A176" s="87"/>
    </row>
    <row r="177" spans="1:1" s="88" customFormat="1" ht="11.25">
      <c r="A177" s="87"/>
    </row>
    <row r="178" spans="1:1" s="88" customFormat="1" ht="11.25">
      <c r="A178" s="87"/>
    </row>
    <row r="179" spans="1:1" s="88" customFormat="1" ht="11.25">
      <c r="A179" s="87"/>
    </row>
    <row r="180" spans="1:1" s="88" customFormat="1" ht="11.25">
      <c r="A180" s="87"/>
    </row>
    <row r="181" spans="1:1" s="88" customFormat="1" ht="11.25">
      <c r="A181" s="87"/>
    </row>
    <row r="182" spans="1:1" s="88" customFormat="1" ht="11.25">
      <c r="A182" s="87"/>
    </row>
    <row r="183" spans="1:1" s="88" customFormat="1" ht="11.25">
      <c r="A183" s="87"/>
    </row>
    <row r="184" spans="1:1" s="88" customFormat="1" ht="11.25">
      <c r="A184" s="87"/>
    </row>
    <row r="185" spans="1:1" s="88" customFormat="1" ht="11.25">
      <c r="A185" s="87"/>
    </row>
    <row r="186" spans="1:1" s="88" customFormat="1" ht="11.25">
      <c r="A186" s="87"/>
    </row>
    <row r="187" spans="1:1" s="88" customFormat="1" ht="11.25">
      <c r="A187" s="87"/>
    </row>
  </sheetData>
  <mergeCells count="3">
    <mergeCell ref="E1:F1"/>
    <mergeCell ref="A2:F2"/>
    <mergeCell ref="A122:F1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Лист17</vt:lpstr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1</cp:lastModifiedBy>
  <cp:lastPrinted>2016-03-10T13:12:27Z</cp:lastPrinted>
  <dcterms:created xsi:type="dcterms:W3CDTF">1999-06-18T11:49:53Z</dcterms:created>
  <dcterms:modified xsi:type="dcterms:W3CDTF">2016-03-15T14:29:00Z</dcterms:modified>
</cp:coreProperties>
</file>