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85" windowWidth="11805" windowHeight="6225" firstSheet="1" activeTab="1"/>
  </bookViews>
  <sheets>
    <sheet name="Лист17" sheetId="1" r:id="rId1"/>
    <sheet name="Доходы" sheetId="3" r:id="rId2"/>
    <sheet name="Расходы" sheetId="11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Расходы!$F$199</definedName>
    <definedName name="RBEGIN_1" localSheetId="2">Расходы!$A$13</definedName>
    <definedName name="REND_1" localSheetId="2">Расходы!$A$200</definedName>
    <definedName name="SIGN" localSheetId="2">Расходы!$A$20:$D$22</definedName>
    <definedName name="_xlnm.Print_Area" localSheetId="1">Доходы!$A$1:$F$87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78" i="3"/>
  <c r="F198" i="11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D18" i="9" l="1"/>
  <c r="E21"/>
  <c r="E61" i="3" l="1"/>
  <c r="E69"/>
  <c r="E70"/>
  <c r="E20" l="1"/>
  <c r="D13" i="9" l="1"/>
  <c r="E25" l="1"/>
  <c r="E24" s="1"/>
  <c r="E23" s="1"/>
  <c r="D25"/>
  <c r="D24" s="1"/>
  <c r="D23" s="1"/>
  <c r="E20"/>
  <c r="E19" s="1"/>
  <c r="D21"/>
  <c r="D20" s="1"/>
  <c r="D19" s="1"/>
  <c r="E15"/>
  <c r="D15"/>
  <c r="D12" s="1"/>
  <c r="D11" s="1"/>
  <c r="D10" s="1"/>
  <c r="E13"/>
  <c r="E59" i="3"/>
  <c r="E58" s="1"/>
  <c r="E57" s="1"/>
  <c r="D59"/>
  <c r="D58" s="1"/>
  <c r="D57" s="1"/>
  <c r="F56"/>
  <c r="D55"/>
  <c r="F47"/>
  <c r="E55"/>
  <c r="E54" s="1"/>
  <c r="E53" s="1"/>
  <c r="E66"/>
  <c r="E64"/>
  <c r="F76"/>
  <c r="F75" s="1"/>
  <c r="F74" s="1"/>
  <c r="E75"/>
  <c r="E74" s="1"/>
  <c r="D75"/>
  <c r="D74" s="1"/>
  <c r="E12" i="9" l="1"/>
  <c r="E11" s="1"/>
  <c r="E10" s="1"/>
  <c r="E18"/>
  <c r="E17" s="1"/>
  <c r="F55" i="3"/>
  <c r="F54" s="1"/>
  <c r="F53" s="1"/>
  <c r="D54"/>
  <c r="D53" s="1"/>
  <c r="D9" i="9" l="1"/>
  <c r="D17"/>
  <c r="F17" s="1"/>
  <c r="E9"/>
  <c r="F9" l="1"/>
  <c r="E85" i="3"/>
  <c r="F63"/>
  <c r="F62" s="1"/>
  <c r="E62"/>
  <c r="D62"/>
  <c r="F65"/>
  <c r="F86"/>
  <c r="D85"/>
  <c r="F79"/>
  <c r="E78"/>
  <c r="D78"/>
  <c r="F85" l="1"/>
  <c r="F52" l="1"/>
  <c r="E51"/>
  <c r="E50" s="1"/>
  <c r="E49" s="1"/>
  <c r="E48" s="1"/>
  <c r="D51"/>
  <c r="D50" s="1"/>
  <c r="D49" s="1"/>
  <c r="E28"/>
  <c r="E27" s="1"/>
  <c r="E26" s="1"/>
  <c r="E25" s="1"/>
  <c r="D28"/>
  <c r="D27" s="1"/>
  <c r="D26" s="1"/>
  <c r="D25" s="1"/>
  <c r="F81"/>
  <c r="F84"/>
  <c r="D83"/>
  <c r="D82" s="1"/>
  <c r="F68"/>
  <c r="D48" l="1"/>
  <c r="F49"/>
  <c r="F48" s="1"/>
  <c r="F50"/>
  <c r="F51"/>
  <c r="E83" l="1"/>
  <c r="E82" s="1"/>
  <c r="D46"/>
  <c r="D45" s="1"/>
  <c r="D44" s="1"/>
  <c r="F83" l="1"/>
  <c r="F82" l="1"/>
  <c r="E39" l="1"/>
  <c r="D64"/>
  <c r="F43" l="1"/>
  <c r="F64" l="1"/>
  <c r="E46"/>
  <c r="F46" s="1"/>
  <c r="E45" l="1"/>
  <c r="E44" l="1"/>
  <c r="F44" s="1"/>
  <c r="F45"/>
  <c r="E37" l="1"/>
  <c r="E36" s="1"/>
  <c r="F24" l="1"/>
  <c r="D66"/>
  <c r="D61" s="1"/>
  <c r="F61" s="1"/>
  <c r="F66" l="1"/>
  <c r="E19" l="1"/>
  <c r="D20"/>
  <c r="E80" l="1"/>
  <c r="E77" s="1"/>
  <c r="D80"/>
  <c r="D77" s="1"/>
  <c r="D73" s="1"/>
  <c r="E42"/>
  <c r="D42"/>
  <c r="D41" s="1"/>
  <c r="D39"/>
  <c r="D37"/>
  <c r="E31"/>
  <c r="E30" s="1"/>
  <c r="D31"/>
  <c r="D19"/>
  <c r="E73" l="1"/>
  <c r="E72" s="1"/>
  <c r="F77"/>
  <c r="D72"/>
  <c r="F80"/>
  <c r="F42"/>
  <c r="E41"/>
  <c r="F41" s="1"/>
  <c r="D36"/>
  <c r="D30" s="1"/>
  <c r="D18" s="1"/>
  <c r="F19"/>
  <c r="F20"/>
  <c r="F21"/>
  <c r="F31"/>
  <c r="F32"/>
  <c r="F37"/>
  <c r="F38"/>
  <c r="F39"/>
  <c r="F40"/>
  <c r="E18" l="1"/>
  <c r="E16" s="1"/>
  <c r="D16"/>
  <c r="F73"/>
  <c r="F72" s="1"/>
  <c r="F36"/>
  <c r="F30"/>
  <c r="F16" l="1"/>
  <c r="F18"/>
</calcChain>
</file>

<file path=xl/sharedStrings.xml><?xml version="1.0" encoding="utf-8"?>
<sst xmlns="http://schemas.openxmlformats.org/spreadsheetml/2006/main" count="966" uniqueCount="508">
  <si>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</si>
  <si>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</si>
  <si>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</si>
  <si>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</si>
  <si>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</si>
  <si>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</si>
  <si>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</si>
  <si>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</si>
  <si>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</si>
  <si>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</si>
  <si>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</si>
  <si>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</si>
  <si>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</si>
  <si>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</si>
  <si>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</si>
  <si>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</si>
  <si>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</si>
  <si>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</si>
  <si>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</si>
  <si>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</si>
  <si>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</si>
  <si>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</si>
  <si>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</si>
  <si>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</si>
  <si>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</si>
  <si>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</si>
  <si>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</si>
  <si>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</si>
  <si>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</si>
  <si>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</si>
  <si>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</si>
  <si>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</si>
  <si>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</si>
  <si>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</si>
  <si>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</si>
  <si>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</si>
  <si>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</si>
  <si>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</si>
  <si>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</si>
  <si>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</si>
  <si>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</si>
  <si>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</si>
  <si>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</si>
  <si>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</si>
  <si>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</si>
  <si>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</si>
  <si>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</si>
  <si>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</si>
  <si>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</si>
  <si>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</si>
  <si>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</si>
  <si>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</si>
  <si>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</si>
  <si>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</si>
  <si>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</si>
  <si>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</si>
  <si>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</si>
  <si>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</si>
  <si>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</si>
  <si>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</si>
  <si>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</si>
  <si>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</si>
  <si>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</si>
  <si>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</si>
  <si>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</si>
  <si>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</si>
  <si>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</si>
  <si>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</si>
  <si>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</si>
  <si>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</si>
  <si>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</si>
  <si>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</si>
  <si>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</si>
  <si>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</si>
  <si>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</si>
  <si>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</si>
  <si>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</si>
  <si>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</si>
  <si>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</si>
  <si>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</si>
  <si>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</si>
  <si>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</si>
  <si>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</si>
  <si>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</si>
  <si>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</si>
  <si>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</si>
  <si>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</si>
  <si>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</si>
  <si>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</si>
  <si>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</si>
  <si>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</si>
  <si>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</si>
  <si>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</si>
  <si>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</si>
  <si>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</si>
  <si>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</si>
  <si>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</si>
  <si>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</si>
  <si>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</si>
  <si>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</si>
  <si>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</si>
  <si>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</si>
  <si>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</si>
  <si>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</si>
  <si>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</si>
  <si>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</si>
  <si>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</si>
  <si>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</si>
  <si>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</si>
  <si>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</si>
  <si>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</si>
  <si>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</si>
  <si>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</si>
  <si>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</si>
  <si>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</si>
  <si>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</si>
  <si>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</si>
  <si>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</si>
  <si>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</si>
  <si>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60626445</t>
  </si>
  <si>
    <t>Пенсионное обеспечение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</si>
  <si>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</si>
  <si>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</si>
  <si>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</si>
  <si>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</si>
  <si>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</si>
  <si>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</si>
  <si>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</si>
  <si>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</si>
  <si>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</si>
  <si>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</si>
  <si>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</si>
  <si>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</si>
  <si>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</si>
  <si>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</si>
  <si>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</si>
  <si>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</si>
  <si>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</si>
  <si>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</si>
  <si>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</si>
  <si>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</si>
  <si>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</si>
  <si>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</si>
  <si>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</si>
  <si>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</si>
  <si>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</si>
  <si>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</si>
  <si>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</si>
  <si>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</si>
  <si>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</si>
  <si>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</si>
  <si>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</si>
  <si>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</si>
  <si>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</si>
  <si>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</si>
  <si>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</si>
  <si>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</si>
  <si>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</si>
  <si>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</si>
  <si>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</si>
  <si>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</si>
  <si>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</si>
  <si>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</si>
  <si>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</si>
  <si>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</si>
  <si>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</si>
  <si>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</si>
  <si>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</si>
  <si>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</si>
  <si>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</si>
  <si>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</si>
  <si>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</si>
  <si>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</si>
  <si>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</si>
  <si>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</si>
  <si>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</si>
  <si>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</si>
  <si>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</si>
  <si>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</si>
  <si>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</si>
  <si>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</si>
  <si>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</si>
  <si>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</si>
  <si>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</si>
  <si>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</si>
  <si>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</si>
  <si>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</si>
  <si>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</si>
  <si>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</si>
  <si>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</si>
  <si>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</si>
  <si>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</si>
  <si>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</si>
  <si>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</si>
  <si>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</si>
  <si>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</si>
  <si>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</si>
  <si>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</si>
  <si>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</si>
  <si>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</si>
  <si>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</si>
  <si>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</si>
  <si>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</si>
  <si>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</si>
  <si>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</si>
  <si>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</si>
  <si>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</si>
  <si>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</si>
  <si>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Субсидии бюджетным учреждениям на иные цели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</si>
  <si>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</si>
  <si>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</si>
  <si>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</si>
  <si>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</si>
  <si>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</si>
  <si>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</si>
  <si>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</si>
  <si>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</si>
  <si>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</si>
  <si>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</si>
  <si>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</si>
  <si>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</si>
  <si>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</si>
  <si>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</si>
  <si>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</si>
  <si>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</si>
  <si>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</si>
  <si>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</si>
  <si>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</si>
  <si>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</si>
  <si>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</si>
  <si>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</si>
  <si>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</si>
  <si>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</si>
  <si>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</si>
  <si>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</si>
  <si>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</si>
  <si>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</si>
  <si>
    <t>000 2 02 15001 00 0000 150</t>
  </si>
  <si>
    <t>000 2 02 15001 10 0000 150</t>
  </si>
  <si>
    <t>Дотации бюджетам сельских поселений на выравнивание бюджетной обеспеченности</t>
  </si>
  <si>
    <t>000 1 16 02000 02 0000 140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</si>
  <si>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</si>
  <si>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</si>
  <si>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</si>
  <si>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</si>
  <si>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</si>
  <si>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</si>
  <si>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>Предоставление субсидий бюджетным, автономным учреждениям и иным некоммерческим организациям</t>
  </si>
  <si>
    <t>Дотации  на выравнивание бюджетной обеспеченности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</si>
  <si>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</si>
  <si>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</si>
  <si>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</si>
  <si>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000 1 16 10000 00 0000 140</t>
  </si>
  <si>
    <t>000 1 16 10120 00 0000 140</t>
  </si>
  <si>
    <t>000 1 16 10123 01 0000 140</t>
  </si>
  <si>
    <t>Расходы за счет средств резервного фонда Правительства Ростовской области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</si>
  <si>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</si>
  <si>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</si>
  <si>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</si>
  <si>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</si>
  <si>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</si>
  <si>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</si>
  <si>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</si>
  <si>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</si>
  <si>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</si>
  <si>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</si>
  <si>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</si>
  <si>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</si>
  <si>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</si>
  <si>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</si>
  <si>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</si>
  <si>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</si>
  <si>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</si>
  <si>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</si>
  <si>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</si>
  <si>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</si>
  <si>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</si>
  <si>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</si>
  <si>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</si>
  <si>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</si>
  <si>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</si>
  <si>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</si>
  <si>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</si>
  <si>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</si>
  <si>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</si>
  <si>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</si>
  <si>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</si>
  <si>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</si>
  <si>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</si>
  <si>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</si>
  <si>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</si>
  <si>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</si>
  <si>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</si>
  <si>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</si>
  <si>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</si>
  <si>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</si>
  <si>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</si>
  <si>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</si>
  <si>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</si>
  <si>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</si>
  <si>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</si>
  <si>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</si>
  <si>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</si>
  <si>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</si>
  <si>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</si>
  <si>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</si>
  <si>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</si>
  <si>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</si>
  <si>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</si>
  <si>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</si>
  <si>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</si>
  <si>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</si>
  <si>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</si>
  <si>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</si>
  <si>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</si>
  <si>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</si>
  <si>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</si>
  <si>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</si>
  <si>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</si>
  <si>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</si>
  <si>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</si>
  <si>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</si>
  <si>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</si>
  <si>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</si>
  <si>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</si>
  <si>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</si>
  <si>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</si>
  <si>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</si>
  <si>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</si>
  <si>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</si>
  <si>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</si>
  <si>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</si>
  <si>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</si>
  <si>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</si>
  <si>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</si>
  <si>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</si>
  <si>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</si>
  <si>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</si>
  <si>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</si>
  <si>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</si>
  <si>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</si>
  <si>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</si>
  <si>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</si>
  <si>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</si>
  <si>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</si>
  <si>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</si>
  <si>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</si>
  <si>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</si>
  <si>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</si>
  <si>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</si>
  <si>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</si>
  <si>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</si>
  <si>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</si>
  <si>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</si>
  <si>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</si>
  <si>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</si>
  <si>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</si>
  <si>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</si>
  <si>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</si>
  <si>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</si>
  <si>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</si>
  <si>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</si>
  <si>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</si>
  <si>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</si>
  <si>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</si>
  <si>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</si>
  <si>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</si>
  <si>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</si>
  <si>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</si>
  <si>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</si>
  <si>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</si>
  <si>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</si>
  <si>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</si>
  <si>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</si>
  <si>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</si>
  <si>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</si>
  <si>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</si>
  <si>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</si>
  <si>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</si>
  <si>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</si>
  <si>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</si>
  <si>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</si>
  <si>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</si>
  <si>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</si>
  <si>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</si>
  <si>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</si>
  <si>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</si>
  <si>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</si>
  <si>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</si>
  <si>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</si>
  <si>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</si>
  <si>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</si>
  <si>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</si>
  <si>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</si>
  <si>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</si>
  <si>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</si>
  <si>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</si>
  <si>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</si>
  <si>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</si>
  <si>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</si>
  <si>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</si>
  <si>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</si>
  <si>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</si>
  <si>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</si>
  <si>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</si>
  <si>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</si>
  <si>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</si>
  <si>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</si>
  <si>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</si>
  <si>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</si>
  <si>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</si>
  <si>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</si>
  <si>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</si>
  <si>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</si>
  <si>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</si>
  <si>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</si>
  <si>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</si>
  <si>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</si>
  <si>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</si>
  <si>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</si>
  <si>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</si>
  <si>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</si>
  <si>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</si>
  <si>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</si>
  <si>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</si>
  <si>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</si>
  <si>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</si>
  <si>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</si>
  <si>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</si>
  <si>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</si>
  <si>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</si>
  <si>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</si>
  <si>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</si>
  <si>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</si>
  <si>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</si>
  <si>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</si>
  <si>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</si>
  <si>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</si>
  <si>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</si>
  <si>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</si>
  <si>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</si>
  <si>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</si>
  <si>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</si>
  <si>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</si>
  <si>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</si>
  <si>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</si>
  <si>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</si>
  <si>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</si>
  <si>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</si>
  <si>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</si>
  <si>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</si>
  <si>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</si>
  <si>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</si>
  <si>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</si>
  <si>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</si>
  <si>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</si>
  <si>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</si>
  <si>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</si>
  <si>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</si>
  <si>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</si>
  <si>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</si>
  <si>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</si>
  <si>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</si>
  <si>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</si>
  <si>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</si>
  <si>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</si>
  <si>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</si>
  <si>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</si>
  <si>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</si>
  <si>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</si>
  <si>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</si>
  <si>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</si>
  <si>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 xml:space="preserve">951 0801 0610071180 000 </t>
  </si>
  <si>
    <t xml:space="preserve">951 0801 0610071180 600 </t>
  </si>
  <si>
    <t xml:space="preserve">951 0801 0610071180 610 </t>
  </si>
  <si>
    <t xml:space="preserve">951 0801 0610071180 612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</si>
  <si>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</si>
  <si>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</si>
  <si>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</si>
  <si>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</si>
  <si>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</si>
  <si>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 xml:space="preserve">951 1001 0230011020 000 </t>
  </si>
  <si>
    <t xml:space="preserve">951 1001 0230011020 300 </t>
  </si>
  <si>
    <t xml:space="preserve">951 1001 0230011020 320 </t>
  </si>
  <si>
    <t xml:space="preserve">951 1001 0230011020 321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</si>
  <si>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</si>
  <si>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</si>
  <si>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</si>
  <si>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</si>
  <si>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</si>
  <si>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</si>
  <si>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</si>
  <si>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</si>
  <si>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</si>
  <si>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</si>
  <si>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</si>
  <si>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</si>
  <si>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</si>
  <si>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</si>
  <si>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</si>
  <si>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</si>
  <si>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</si>
  <si>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</si>
  <si>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450</t>
  </si>
  <si>
    <t xml:space="preserve">x                    </t>
  </si>
  <si>
    <t xml:space="preserve"> на 1 июля 2020 г.</t>
  </si>
  <si>
    <t>01.07.2020</t>
  </si>
  <si>
    <t>"12"       июля           2020г.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</si>
</sst>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?"/>
  </numFmts>
  <fonts count="2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4" fillId="0" borderId="0"/>
  </cellStyleXfs>
  <cellXfs count="18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0" fontId="13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/>
    <xf numFmtId="4" fontId="16" fillId="2" borderId="11" xfId="2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15" fillId="2" borderId="11" xfId="3" applyNumberFormat="1" applyFont="1" applyFill="1" applyBorder="1" applyAlignment="1">
      <alignment horizontal="right"/>
    </xf>
    <xf numFmtId="49" fontId="15" fillId="3" borderId="11" xfId="2" applyNumberFormat="1" applyFont="1" applyFill="1" applyBorder="1" applyAlignment="1">
      <alignment horizontal="center"/>
    </xf>
    <xf numFmtId="49" fontId="15" fillId="3" borderId="11" xfId="2" applyNumberFormat="1" applyFont="1" applyFill="1" applyBorder="1"/>
    <xf numFmtId="4" fontId="15" fillId="3" borderId="11" xfId="2" applyNumberFormat="1" applyFont="1" applyFill="1" applyBorder="1" applyAlignment="1">
      <alignment horizontal="right"/>
    </xf>
    <xf numFmtId="4" fontId="15" fillId="3" borderId="11" xfId="3" applyNumberFormat="1" applyFont="1" applyFill="1" applyBorder="1" applyAlignment="1">
      <alignment horizontal="right"/>
    </xf>
    <xf numFmtId="4" fontId="11" fillId="3" borderId="11" xfId="0" applyNumberFormat="1" applyFont="1" applyFill="1" applyBorder="1" applyAlignment="1">
      <alignment horizontal="right"/>
    </xf>
    <xf numFmtId="49" fontId="15" fillId="2" borderId="11" xfId="2" applyNumberFormat="1" applyFont="1" applyFill="1" applyBorder="1" applyAlignment="1">
      <alignment horizontal="left"/>
    </xf>
    <xf numFmtId="49" fontId="16" fillId="2" borderId="11" xfId="2" applyNumberFormat="1" applyFont="1" applyFill="1" applyBorder="1" applyAlignment="1">
      <alignment horizontal="center"/>
    </xf>
    <xf numFmtId="49" fontId="16" fillId="2" borderId="11" xfId="2" applyNumberFormat="1" applyFont="1" applyFill="1" applyBorder="1"/>
    <xf numFmtId="4" fontId="16" fillId="2" borderId="11" xfId="3" applyNumberFormat="1" applyFont="1" applyFill="1" applyBorder="1" applyAlignment="1">
      <alignment horizontal="right"/>
    </xf>
    <xf numFmtId="0" fontId="11" fillId="2" borderId="10" xfId="0" applyNumberFormat="1" applyFont="1" applyFill="1" applyBorder="1" applyAlignment="1">
      <alignment horizontal="left" wrapText="1"/>
    </xf>
    <xf numFmtId="0" fontId="11" fillId="2" borderId="7" xfId="0" applyNumberFormat="1" applyFont="1" applyFill="1" applyBorder="1" applyAlignment="1">
      <alignment horizontal="left" wrapText="1"/>
    </xf>
    <xf numFmtId="0" fontId="16" fillId="2" borderId="11" xfId="2" applyNumberFormat="1" applyFont="1" applyFill="1" applyBorder="1" applyAlignment="1">
      <alignment horizontal="left" wrapText="1"/>
    </xf>
    <xf numFmtId="0" fontId="15" fillId="2" borderId="11" xfId="2" applyNumberFormat="1" applyFont="1" applyFill="1" applyBorder="1" applyAlignment="1">
      <alignment horizontal="left" wrapText="1"/>
    </xf>
    <xf numFmtId="0" fontId="15" fillId="3" borderId="11" xfId="2" applyNumberFormat="1" applyFont="1" applyFill="1" applyBorder="1" applyAlignment="1">
      <alignment horizontal="left" wrapText="1"/>
    </xf>
    <xf numFmtId="0" fontId="11" fillId="0" borderId="14" xfId="0" applyNumberFormat="1" applyFont="1" applyBorder="1" applyAlignment="1">
      <alignment horizontal="left" wrapText="1"/>
    </xf>
    <xf numFmtId="0" fontId="11" fillId="2" borderId="14" xfId="0" applyNumberFormat="1" applyFont="1" applyFill="1" applyBorder="1" applyAlignment="1">
      <alignment horizontal="left" wrapText="1"/>
    </xf>
    <xf numFmtId="43" fontId="15" fillId="2" borderId="11" xfId="2" applyNumberFormat="1" applyFont="1" applyFill="1" applyBorder="1" applyAlignment="1">
      <alignment horizontal="right"/>
    </xf>
    <xf numFmtId="43" fontId="16" fillId="2" borderId="11" xfId="2" applyNumberFormat="1" applyFont="1" applyFill="1" applyBorder="1" applyAlignment="1">
      <alignment horizontal="right"/>
    </xf>
    <xf numFmtId="43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center"/>
    </xf>
    <xf numFmtId="49" fontId="18" fillId="0" borderId="0" xfId="6" applyNumberFormat="1" applyFont="1" applyBorder="1" applyAlignment="1" applyProtection="1"/>
    <xf numFmtId="0" fontId="14" fillId="0" borderId="0" xfId="6"/>
    <xf numFmtId="0" fontId="19" fillId="0" borderId="0" xfId="6" applyFont="1" applyBorder="1" applyAlignment="1" applyProtection="1">
      <alignment horizontal="left"/>
    </xf>
    <xf numFmtId="0" fontId="19" fillId="0" borderId="0" xfId="6" applyFont="1" applyBorder="1" applyAlignment="1" applyProtection="1"/>
    <xf numFmtId="49" fontId="19" fillId="0" borderId="0" xfId="6" applyNumberFormat="1" applyFont="1" applyBorder="1" applyAlignment="1" applyProtection="1"/>
    <xf numFmtId="0" fontId="18" fillId="0" borderId="21" xfId="6" applyFont="1" applyBorder="1" applyAlignment="1" applyProtection="1">
      <alignment vertical="center" wrapText="1"/>
    </xf>
    <xf numFmtId="49" fontId="18" fillId="0" borderId="21" xfId="6" applyNumberFormat="1" applyFont="1" applyBorder="1" applyAlignment="1" applyProtection="1">
      <alignment horizontal="center" vertical="center" wrapText="1"/>
    </xf>
    <xf numFmtId="49" fontId="18" fillId="0" borderId="27" xfId="6" applyNumberFormat="1" applyFont="1" applyBorder="1" applyAlignment="1" applyProtection="1">
      <alignment vertical="center"/>
    </xf>
    <xf numFmtId="0" fontId="18" fillId="0" borderId="20" xfId="6" applyFont="1" applyBorder="1" applyAlignment="1" applyProtection="1">
      <alignment vertical="center" wrapText="1"/>
    </xf>
    <xf numFmtId="49" fontId="18" fillId="0" borderId="20" xfId="6" applyNumberFormat="1" applyFont="1" applyBorder="1" applyAlignment="1" applyProtection="1">
      <alignment horizontal="center" vertical="center" wrapText="1"/>
    </xf>
    <xf numFmtId="49" fontId="18" fillId="0" borderId="29" xfId="6" applyNumberFormat="1" applyFont="1" applyBorder="1" applyAlignment="1" applyProtection="1">
      <alignment vertical="center"/>
    </xf>
    <xf numFmtId="0" fontId="18" fillId="0" borderId="19" xfId="6" applyFont="1" applyBorder="1" applyAlignment="1" applyProtection="1">
      <alignment horizontal="center" vertical="center"/>
    </xf>
    <xf numFmtId="0" fontId="18" fillId="0" borderId="1" xfId="6" applyFont="1" applyBorder="1" applyAlignment="1" applyProtection="1">
      <alignment horizontal="center" vertical="center"/>
    </xf>
    <xf numFmtId="0" fontId="18" fillId="0" borderId="30" xfId="6" applyFont="1" applyBorder="1" applyAlignment="1" applyProtection="1">
      <alignment horizontal="center" vertical="center"/>
    </xf>
    <xf numFmtId="49" fontId="18" fillId="0" borderId="1" xfId="6" applyNumberFormat="1" applyFont="1" applyBorder="1" applyAlignment="1" applyProtection="1">
      <alignment horizontal="center" vertical="center"/>
    </xf>
    <xf numFmtId="49" fontId="18" fillId="0" borderId="30" xfId="6" applyNumberFormat="1" applyFont="1" applyBorder="1" applyAlignment="1" applyProtection="1">
      <alignment horizontal="center" vertical="center"/>
    </xf>
    <xf numFmtId="49" fontId="18" fillId="0" borderId="31" xfId="6" applyNumberFormat="1" applyFont="1" applyBorder="1" applyAlignment="1" applyProtection="1">
      <alignment horizontal="center" vertical="center"/>
    </xf>
    <xf numFmtId="49" fontId="20" fillId="0" borderId="32" xfId="6" applyNumberFormat="1" applyFont="1" applyBorder="1" applyAlignment="1" applyProtection="1">
      <alignment horizontal="left" wrapText="1"/>
    </xf>
    <xf numFmtId="49" fontId="20" fillId="0" borderId="33" xfId="6" applyNumberFormat="1" applyFont="1" applyBorder="1" applyAlignment="1" applyProtection="1">
      <alignment horizontal="center" wrapText="1"/>
    </xf>
    <xf numFmtId="49" fontId="20" fillId="0" borderId="20" xfId="6" applyNumberFormat="1" applyFont="1" applyBorder="1" applyAlignment="1" applyProtection="1">
      <alignment horizontal="center"/>
    </xf>
    <xf numFmtId="4" fontId="20" fillId="0" borderId="7" xfId="6" applyNumberFormat="1" applyFont="1" applyBorder="1" applyAlignment="1" applyProtection="1">
      <alignment horizontal="right"/>
    </xf>
    <xf numFmtId="4" fontId="20" fillId="0" borderId="20" xfId="6" applyNumberFormat="1" applyFont="1" applyBorder="1" applyAlignment="1" applyProtection="1">
      <alignment horizontal="right"/>
    </xf>
    <xf numFmtId="4" fontId="20" fillId="0" borderId="29" xfId="6" applyNumberFormat="1" applyFont="1" applyBorder="1" applyAlignment="1" applyProtection="1">
      <alignment horizontal="right"/>
    </xf>
    <xf numFmtId="0" fontId="18" fillId="0" borderId="34" xfId="6" applyFont="1" applyBorder="1" applyAlignment="1" applyProtection="1"/>
    <xf numFmtId="0" fontId="19" fillId="0" borderId="35" xfId="6" applyFont="1" applyBorder="1" applyAlignment="1" applyProtection="1"/>
    <xf numFmtId="0" fontId="19" fillId="0" borderId="36" xfId="6" applyFont="1" applyBorder="1" applyAlignment="1" applyProtection="1">
      <alignment horizontal="center"/>
    </xf>
    <xf numFmtId="0" fontId="19" fillId="0" borderId="10" xfId="6" applyFont="1" applyBorder="1" applyAlignment="1" applyProtection="1">
      <alignment horizontal="right"/>
    </xf>
    <xf numFmtId="0" fontId="19" fillId="0" borderId="10" xfId="6" applyFont="1" applyBorder="1" applyAlignment="1" applyProtection="1"/>
    <xf numFmtId="0" fontId="19" fillId="0" borderId="37" xfId="6" applyFont="1" applyBorder="1" applyAlignment="1" applyProtection="1"/>
    <xf numFmtId="49" fontId="18" fillId="0" borderId="38" xfId="6" applyNumberFormat="1" applyFont="1" applyBorder="1" applyAlignment="1" applyProtection="1">
      <alignment horizontal="left" wrapText="1"/>
    </xf>
    <xf numFmtId="49" fontId="18" fillId="0" borderId="39" xfId="6" applyNumberFormat="1" applyFont="1" applyBorder="1" applyAlignment="1" applyProtection="1">
      <alignment horizontal="center" wrapText="1"/>
    </xf>
    <xf numFmtId="49" fontId="18" fillId="0" borderId="14" xfId="6" applyNumberFormat="1" applyFont="1" applyBorder="1" applyAlignment="1" applyProtection="1">
      <alignment horizontal="center"/>
    </xf>
    <xf numFmtId="4" fontId="18" fillId="0" borderId="11" xfId="6" applyNumberFormat="1" applyFont="1" applyBorder="1" applyAlignment="1" applyProtection="1">
      <alignment horizontal="right"/>
    </xf>
    <xf numFmtId="4" fontId="18" fillId="0" borderId="14" xfId="6" applyNumberFormat="1" applyFont="1" applyBorder="1" applyAlignment="1" applyProtection="1">
      <alignment horizontal="right"/>
    </xf>
    <xf numFmtId="4" fontId="18" fillId="0" borderId="40" xfId="6" applyNumberFormat="1" applyFont="1" applyBorder="1" applyAlignment="1" applyProtection="1">
      <alignment horizontal="right"/>
    </xf>
    <xf numFmtId="164" fontId="18" fillId="0" borderId="38" xfId="6" applyNumberFormat="1" applyFont="1" applyBorder="1" applyAlignment="1" applyProtection="1">
      <alignment horizontal="left" wrapText="1"/>
    </xf>
    <xf numFmtId="0" fontId="19" fillId="0" borderId="41" xfId="6" applyFont="1" applyBorder="1" applyAlignment="1" applyProtection="1"/>
    <xf numFmtId="0" fontId="19" fillId="0" borderId="42" xfId="6" applyFont="1" applyBorder="1" applyAlignment="1" applyProtection="1"/>
    <xf numFmtId="0" fontId="19" fillId="0" borderId="42" xfId="6" applyFont="1" applyBorder="1" applyAlignment="1" applyProtection="1">
      <alignment horizontal="center"/>
    </xf>
    <xf numFmtId="0" fontId="19" fillId="0" borderId="42" xfId="6" applyFont="1" applyBorder="1" applyAlignment="1" applyProtection="1">
      <alignment horizontal="right"/>
    </xf>
    <xf numFmtId="49" fontId="18" fillId="0" borderId="40" xfId="6" applyNumberFormat="1" applyFont="1" applyBorder="1" applyAlignment="1" applyProtection="1">
      <alignment horizontal="left" wrapText="1"/>
    </xf>
    <xf numFmtId="49" fontId="18" fillId="0" borderId="43" xfId="6" applyNumberFormat="1" applyFont="1" applyBorder="1" applyAlignment="1" applyProtection="1">
      <alignment horizontal="center" wrapText="1"/>
    </xf>
    <xf numFmtId="49" fontId="18" fillId="0" borderId="44" xfId="6" applyNumberFormat="1" applyFont="1" applyBorder="1" applyAlignment="1" applyProtection="1">
      <alignment horizontal="center"/>
    </xf>
    <xf numFmtId="4" fontId="18" fillId="0" borderId="45" xfId="6" applyNumberFormat="1" applyFont="1" applyBorder="1" applyAlignment="1" applyProtection="1">
      <alignment horizontal="right"/>
    </xf>
    <xf numFmtId="4" fontId="18" fillId="0" borderId="46" xfId="6" applyNumberFormat="1" applyFont="1" applyBorder="1" applyAlignment="1" applyProtection="1">
      <alignment horizontal="right"/>
    </xf>
    <xf numFmtId="0" fontId="17" fillId="0" borderId="0" xfId="6" applyFont="1" applyBorder="1" applyAlignment="1" applyProtection="1">
      <alignment horizontal="center"/>
    </xf>
    <xf numFmtId="49" fontId="15" fillId="2" borderId="11" xfId="2" applyNumberFormat="1" applyFont="1" applyFill="1" applyBorder="1" applyProtection="1">
      <protection locked="0"/>
    </xf>
    <xf numFmtId="0" fontId="15" fillId="2" borderId="11" xfId="2" applyNumberFormat="1" applyFont="1" applyFill="1" applyBorder="1" applyAlignment="1" applyProtection="1">
      <alignment horizontal="left" wrapText="1"/>
      <protection locked="0"/>
    </xf>
    <xf numFmtId="49" fontId="15" fillId="2" borderId="11" xfId="2" applyNumberFormat="1" applyFont="1" applyFill="1" applyBorder="1" applyAlignment="1" applyProtection="1">
      <alignment horizontal="center"/>
      <protection locked="0"/>
    </xf>
    <xf numFmtId="43" fontId="15" fillId="2" borderId="11" xfId="2" applyNumberFormat="1" applyFont="1" applyFill="1" applyBorder="1" applyAlignment="1" applyProtection="1">
      <alignment horizontal="center"/>
      <protection locked="0"/>
    </xf>
    <xf numFmtId="4" fontId="15" fillId="2" borderId="11" xfId="3" applyNumberFormat="1" applyFont="1" applyFill="1" applyBorder="1" applyAlignment="1" applyProtection="1">
      <alignment horizontal="right"/>
      <protection locked="0"/>
    </xf>
    <xf numFmtId="4" fontId="11" fillId="2" borderId="11" xfId="0" applyNumberFormat="1" applyFont="1" applyFill="1" applyBorder="1" applyAlignment="1" applyProtection="1">
      <alignment horizontal="right"/>
      <protection locked="0"/>
    </xf>
    <xf numFmtId="4" fontId="10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left" wrapText="1"/>
    </xf>
    <xf numFmtId="49" fontId="11" fillId="2" borderId="11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8" fillId="0" borderId="25" xfId="6" applyNumberFormat="1" applyFont="1" applyBorder="1" applyAlignment="1" applyProtection="1">
      <alignment horizontal="center" vertical="center" wrapText="1"/>
    </xf>
    <xf numFmtId="49" fontId="18" fillId="0" borderId="27" xfId="6" applyNumberFormat="1" applyFont="1" applyBorder="1" applyAlignment="1" applyProtection="1">
      <alignment horizontal="center" vertical="center" wrapText="1"/>
    </xf>
    <xf numFmtId="0" fontId="17" fillId="0" borderId="0" xfId="6" applyFont="1" applyBorder="1" applyAlignment="1" applyProtection="1">
      <alignment horizontal="center"/>
    </xf>
    <xf numFmtId="0" fontId="18" fillId="0" borderId="22" xfId="6" applyFont="1" applyBorder="1" applyAlignment="1" applyProtection="1">
      <alignment horizontal="center" vertical="center"/>
    </xf>
    <xf numFmtId="0" fontId="18" fillId="0" borderId="26" xfId="6" applyFont="1" applyBorder="1" applyAlignment="1" applyProtection="1">
      <alignment horizontal="center" vertical="center"/>
    </xf>
    <xf numFmtId="0" fontId="18" fillId="0" borderId="28" xfId="6" applyFont="1" applyBorder="1" applyAlignment="1" applyProtection="1">
      <alignment horizontal="center" vertical="center"/>
    </xf>
    <xf numFmtId="0" fontId="18" fillId="0" borderId="23" xfId="6" applyFont="1" applyBorder="1" applyAlignment="1" applyProtection="1">
      <alignment horizontal="center" vertical="center" wrapText="1"/>
    </xf>
    <xf numFmtId="0" fontId="18" fillId="0" borderId="2" xfId="6" applyFont="1" applyBorder="1" applyAlignment="1" applyProtection="1">
      <alignment horizontal="center" vertical="center" wrapText="1"/>
    </xf>
    <xf numFmtId="0" fontId="18" fillId="0" borderId="7" xfId="6" applyFont="1" applyBorder="1" applyAlignment="1" applyProtection="1">
      <alignment horizontal="center" vertical="center" wrapText="1"/>
    </xf>
    <xf numFmtId="0" fontId="18" fillId="0" borderId="24" xfId="6" applyFont="1" applyBorder="1" applyAlignment="1" applyProtection="1">
      <alignment horizontal="center" vertical="center" wrapText="1"/>
    </xf>
    <xf numFmtId="0" fontId="18" fillId="0" borderId="21" xfId="6" applyFont="1" applyBorder="1" applyAlignment="1" applyProtection="1">
      <alignment horizontal="center" vertical="center" wrapText="1"/>
    </xf>
    <xf numFmtId="49" fontId="18" fillId="0" borderId="23" xfId="6" applyNumberFormat="1" applyFont="1" applyBorder="1" applyAlignment="1" applyProtection="1">
      <alignment horizontal="center" vertical="center" wrapText="1"/>
    </xf>
    <xf numFmtId="49" fontId="18" fillId="0" borderId="2" xfId="6" applyNumberFormat="1" applyFont="1" applyBorder="1" applyAlignment="1" applyProtection="1">
      <alignment horizontal="center" vertical="center" wrapText="1"/>
    </xf>
    <xf numFmtId="49" fontId="18" fillId="0" borderId="7" xfId="6" applyNumberFormat="1" applyFont="1" applyBorder="1" applyAlignment="1" applyProtection="1">
      <alignment horizontal="center" vertical="center" wrapText="1"/>
    </xf>
    <xf numFmtId="49" fontId="18" fillId="0" borderId="23" xfId="6" applyNumberFormat="1" applyFont="1" applyBorder="1" applyAlignment="1" applyProtection="1">
      <alignment horizontal="center" vertical="center"/>
    </xf>
    <xf numFmtId="49" fontId="18" fillId="0" borderId="2" xfId="6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3"/>
  <sheetViews>
    <sheetView showGridLines="0" tabSelected="1" view="pageBreakPreview" zoomScaleSheetLayoutView="100" workbookViewId="0">
      <selection activeCell="F79" sqref="F79"/>
    </sheetView>
  </sheetViews>
  <sheetFormatPr defaultRowHeight="11.25"/>
  <cols>
    <col min="1" max="1" width="30.140625" style="2" customWidth="1"/>
    <col min="2" max="2" width="4.140625" style="2" customWidth="1"/>
    <col min="3" max="3" width="24.140625" style="2" customWidth="1"/>
    <col min="4" max="4" width="14.42578125" style="6" customWidth="1"/>
    <col min="5" max="5" width="14.7109375" style="6" customWidth="1"/>
    <col min="6" max="6" width="13.85546875" style="22" customWidth="1"/>
    <col min="7" max="7" width="10.85546875" style="22" bestFit="1" customWidth="1"/>
    <col min="8" max="16384" width="9.140625" style="22"/>
  </cols>
  <sheetData>
    <row r="1" spans="1:6" ht="10.5" customHeight="1">
      <c r="D1" s="22"/>
    </row>
    <row r="2" spans="1:6" ht="17.25" customHeight="1" thickBot="1">
      <c r="A2" s="23" t="s">
        <v>108</v>
      </c>
      <c r="B2" s="23"/>
      <c r="C2" s="23"/>
      <c r="D2" s="23"/>
      <c r="E2" s="23"/>
      <c r="F2" s="1" t="s">
        <v>3</v>
      </c>
    </row>
    <row r="3" spans="1:6" ht="14.1" customHeight="1">
      <c r="D3" s="163" t="s">
        <v>109</v>
      </c>
      <c r="E3" s="164"/>
      <c r="F3" s="3" t="s">
        <v>14</v>
      </c>
    </row>
    <row r="4" spans="1:6" ht="12.75" customHeight="1">
      <c r="A4" s="4" t="s">
        <v>505</v>
      </c>
      <c r="B4" s="4"/>
      <c r="C4" s="4"/>
      <c r="D4" s="4"/>
      <c r="E4" s="73" t="s">
        <v>111</v>
      </c>
      <c r="F4" s="5" t="s">
        <v>506</v>
      </c>
    </row>
    <row r="5" spans="1:6" ht="15.75" customHeight="1">
      <c r="A5" s="62" t="s">
        <v>29</v>
      </c>
      <c r="B5" s="62"/>
      <c r="C5" s="62"/>
      <c r="D5" s="63"/>
      <c r="E5" s="36" t="s">
        <v>112</v>
      </c>
      <c r="F5" s="7" t="s">
        <v>63</v>
      </c>
    </row>
    <row r="6" spans="1:6" ht="12" customHeight="1">
      <c r="A6" s="62" t="s">
        <v>113</v>
      </c>
      <c r="B6" s="62"/>
      <c r="C6" s="62"/>
      <c r="D6" s="63"/>
      <c r="E6" s="36" t="s">
        <v>114</v>
      </c>
      <c r="F6" s="5" t="s">
        <v>64</v>
      </c>
    </row>
    <row r="7" spans="1:6" ht="26.25" customHeight="1">
      <c r="A7" s="165" t="s">
        <v>115</v>
      </c>
      <c r="B7" s="165"/>
      <c r="C7" s="165"/>
      <c r="D7" s="165"/>
      <c r="E7" s="36" t="s">
        <v>123</v>
      </c>
      <c r="F7" s="5" t="s">
        <v>119</v>
      </c>
    </row>
    <row r="8" spans="1:6" ht="14.1" customHeight="1">
      <c r="A8" s="64" t="s">
        <v>133</v>
      </c>
      <c r="B8" s="62"/>
      <c r="C8" s="62"/>
      <c r="D8" s="63"/>
      <c r="E8" s="36"/>
      <c r="F8" s="8"/>
    </row>
    <row r="9" spans="1:6" ht="14.1" customHeight="1" thickBot="1">
      <c r="A9" s="62" t="s">
        <v>85</v>
      </c>
      <c r="B9" s="62"/>
      <c r="C9" s="62"/>
      <c r="D9" s="63"/>
      <c r="E9" s="36" t="s">
        <v>142</v>
      </c>
      <c r="F9" s="9" t="s">
        <v>0</v>
      </c>
    </row>
    <row r="10" spans="1:6" ht="13.5" customHeight="1">
      <c r="B10" s="24"/>
      <c r="C10" s="30" t="s">
        <v>19</v>
      </c>
      <c r="E10" s="36"/>
      <c r="F10" s="10"/>
    </row>
    <row r="11" spans="1:6" ht="5.25" customHeight="1">
      <c r="A11" s="25"/>
      <c r="B11" s="25"/>
      <c r="C11" s="26"/>
      <c r="D11" s="27"/>
      <c r="E11" s="27"/>
      <c r="F11" s="28"/>
    </row>
    <row r="12" spans="1:6" ht="13.5" customHeight="1">
      <c r="A12" s="74"/>
      <c r="B12" s="75" t="s">
        <v>7</v>
      </c>
      <c r="C12" s="76" t="s">
        <v>28</v>
      </c>
      <c r="D12" s="77" t="s">
        <v>21</v>
      </c>
      <c r="E12" s="76"/>
      <c r="F12" s="75" t="s">
        <v>15</v>
      </c>
    </row>
    <row r="13" spans="1:6" ht="9.9499999999999993" customHeight="1">
      <c r="A13" s="78" t="s">
        <v>4</v>
      </c>
      <c r="B13" s="79" t="s">
        <v>8</v>
      </c>
      <c r="C13" s="78" t="s">
        <v>25</v>
      </c>
      <c r="D13" s="80" t="s">
        <v>22</v>
      </c>
      <c r="E13" s="80" t="s">
        <v>16</v>
      </c>
      <c r="F13" s="80" t="s">
        <v>2</v>
      </c>
    </row>
    <row r="14" spans="1:6" ht="14.25" customHeight="1">
      <c r="A14" s="81"/>
      <c r="B14" s="79" t="s">
        <v>9</v>
      </c>
      <c r="C14" s="78" t="s">
        <v>26</v>
      </c>
      <c r="D14" s="80" t="s">
        <v>2</v>
      </c>
      <c r="E14" s="80"/>
      <c r="F14" s="80"/>
    </row>
    <row r="15" spans="1:6" ht="13.5" customHeight="1">
      <c r="A15" s="82">
        <v>1</v>
      </c>
      <c r="B15" s="82">
        <v>2</v>
      </c>
      <c r="C15" s="82">
        <v>3</v>
      </c>
      <c r="D15" s="83" t="s">
        <v>1</v>
      </c>
      <c r="E15" s="83" t="s">
        <v>17</v>
      </c>
      <c r="F15" s="83" t="s">
        <v>18</v>
      </c>
    </row>
    <row r="16" spans="1:6" ht="12.75" customHeight="1">
      <c r="A16" s="98" t="s">
        <v>30</v>
      </c>
      <c r="B16" s="166" t="s">
        <v>72</v>
      </c>
      <c r="C16" s="167" t="s">
        <v>20</v>
      </c>
      <c r="D16" s="168">
        <f>D18+D72</f>
        <v>10064200</v>
      </c>
      <c r="E16" s="168">
        <f>E18+E72+E68</f>
        <v>5416778.3699999992</v>
      </c>
      <c r="F16" s="162">
        <f>D16-E16</f>
        <v>4647421.6300000008</v>
      </c>
    </row>
    <row r="17" spans="1:7" ht="15.75" customHeight="1">
      <c r="A17" s="99" t="s">
        <v>5</v>
      </c>
      <c r="B17" s="166"/>
      <c r="C17" s="167"/>
      <c r="D17" s="168"/>
      <c r="E17" s="168"/>
      <c r="F17" s="162"/>
    </row>
    <row r="18" spans="1:7" ht="36.75" customHeight="1">
      <c r="A18" s="100" t="s">
        <v>31</v>
      </c>
      <c r="B18" s="95" t="s">
        <v>72</v>
      </c>
      <c r="C18" s="96" t="s">
        <v>86</v>
      </c>
      <c r="D18" s="86">
        <f>D19+D30+D41++D61+D44+D53+D57</f>
        <v>7912800</v>
      </c>
      <c r="E18" s="86">
        <f>E19+E30+E41++E61+E44+E27+E50+E53+E60</f>
        <v>3958958.7699999996</v>
      </c>
      <c r="F18" s="52">
        <f>D18-E18</f>
        <v>3953841.2300000004</v>
      </c>
    </row>
    <row r="19" spans="1:7" ht="40.5" customHeight="1">
      <c r="A19" s="100" t="s">
        <v>32</v>
      </c>
      <c r="B19" s="95" t="s">
        <v>72</v>
      </c>
      <c r="C19" s="96" t="s">
        <v>87</v>
      </c>
      <c r="D19" s="86">
        <f>D20</f>
        <v>1509700</v>
      </c>
      <c r="E19" s="86">
        <f>E20</f>
        <v>822237.38</v>
      </c>
      <c r="F19" s="52">
        <f t="shared" ref="F19:F43" si="0">D19-E19</f>
        <v>687462.62</v>
      </c>
    </row>
    <row r="20" spans="1:7" ht="36" customHeight="1">
      <c r="A20" s="101" t="s">
        <v>33</v>
      </c>
      <c r="B20" s="84" t="s">
        <v>72</v>
      </c>
      <c r="C20" s="85" t="s">
        <v>88</v>
      </c>
      <c r="D20" s="87">
        <f>D21</f>
        <v>1509700</v>
      </c>
      <c r="E20" s="87">
        <f>E21+E23+E22</f>
        <v>822237.38</v>
      </c>
      <c r="F20" s="51">
        <f t="shared" si="0"/>
        <v>687462.62</v>
      </c>
      <c r="G20" s="69"/>
    </row>
    <row r="21" spans="1:7" ht="159" customHeight="1">
      <c r="A21" s="101" t="s">
        <v>124</v>
      </c>
      <c r="B21" s="84" t="s">
        <v>72</v>
      </c>
      <c r="C21" s="156" t="s">
        <v>89</v>
      </c>
      <c r="D21" s="87">
        <v>1509700</v>
      </c>
      <c r="E21" s="88">
        <v>819750.23</v>
      </c>
      <c r="F21" s="51">
        <f t="shared" si="0"/>
        <v>689949.77</v>
      </c>
    </row>
    <row r="22" spans="1:7" ht="92.25" customHeight="1">
      <c r="A22" s="157" t="s">
        <v>84</v>
      </c>
      <c r="B22" s="158" t="s">
        <v>72</v>
      </c>
      <c r="C22" s="156" t="s">
        <v>90</v>
      </c>
      <c r="D22" s="159">
        <v>0</v>
      </c>
      <c r="E22" s="160">
        <v>2487.15</v>
      </c>
      <c r="F22" s="161" t="s">
        <v>51</v>
      </c>
    </row>
    <row r="23" spans="1:7" ht="0.75" hidden="1" customHeight="1">
      <c r="A23" s="101" t="s">
        <v>84</v>
      </c>
      <c r="B23" s="84" t="s">
        <v>72</v>
      </c>
      <c r="C23" s="85" t="s">
        <v>90</v>
      </c>
      <c r="D23" s="105">
        <v>0</v>
      </c>
      <c r="E23" s="88"/>
      <c r="F23" s="51" t="s">
        <v>51</v>
      </c>
    </row>
    <row r="24" spans="1:7" ht="21" hidden="1" customHeight="1">
      <c r="A24" s="102"/>
      <c r="B24" s="89" t="s">
        <v>72</v>
      </c>
      <c r="C24" s="90"/>
      <c r="D24" s="91"/>
      <c r="E24" s="92"/>
      <c r="F24" s="93">
        <f t="shared" si="0"/>
        <v>0</v>
      </c>
    </row>
    <row r="25" spans="1:7" s="31" customFormat="1" ht="0.75" hidden="1" customHeight="1">
      <c r="A25" s="100" t="s">
        <v>174</v>
      </c>
      <c r="B25" s="95" t="s">
        <v>72</v>
      </c>
      <c r="C25" s="96" t="s">
        <v>175</v>
      </c>
      <c r="D25" s="106">
        <f>D26</f>
        <v>0</v>
      </c>
      <c r="E25" s="97">
        <f>E26</f>
        <v>0</v>
      </c>
      <c r="F25" s="52" t="s">
        <v>51</v>
      </c>
    </row>
    <row r="26" spans="1:7" s="31" customFormat="1" ht="24" hidden="1" customHeight="1">
      <c r="A26" s="101" t="s">
        <v>169</v>
      </c>
      <c r="B26" s="84" t="s">
        <v>72</v>
      </c>
      <c r="C26" s="85" t="s">
        <v>176</v>
      </c>
      <c r="D26" s="105">
        <f t="shared" ref="D26:E28" si="1">D27</f>
        <v>0</v>
      </c>
      <c r="E26" s="87">
        <f t="shared" si="1"/>
        <v>0</v>
      </c>
      <c r="F26" s="51" t="s">
        <v>51</v>
      </c>
    </row>
    <row r="27" spans="1:7" s="31" customFormat="1" ht="33.75" hidden="1" customHeight="1">
      <c r="A27" s="101" t="s">
        <v>75</v>
      </c>
      <c r="B27" s="84" t="s">
        <v>72</v>
      </c>
      <c r="C27" s="85" t="s">
        <v>152</v>
      </c>
      <c r="D27" s="105">
        <f t="shared" si="1"/>
        <v>0</v>
      </c>
      <c r="E27" s="87">
        <f t="shared" si="1"/>
        <v>0</v>
      </c>
      <c r="F27" s="51" t="s">
        <v>51</v>
      </c>
    </row>
    <row r="28" spans="1:7" s="31" customFormat="1" ht="35.25" hidden="1" customHeight="1">
      <c r="A28" s="101" t="s">
        <v>75</v>
      </c>
      <c r="B28" s="84" t="s">
        <v>72</v>
      </c>
      <c r="C28" s="85" t="s">
        <v>91</v>
      </c>
      <c r="D28" s="105">
        <f t="shared" si="1"/>
        <v>0</v>
      </c>
      <c r="E28" s="87">
        <f t="shared" si="1"/>
        <v>0</v>
      </c>
      <c r="F28" s="51" t="s">
        <v>51</v>
      </c>
    </row>
    <row r="29" spans="1:7" s="31" customFormat="1" ht="35.25" hidden="1" customHeight="1">
      <c r="A29" s="101" t="s">
        <v>75</v>
      </c>
      <c r="B29" s="84" t="s">
        <v>72</v>
      </c>
      <c r="C29" s="85" t="s">
        <v>151</v>
      </c>
      <c r="D29" s="105">
        <v>0</v>
      </c>
      <c r="E29" s="88"/>
      <c r="F29" s="51" t="s">
        <v>51</v>
      </c>
    </row>
    <row r="30" spans="1:7" ht="38.25" customHeight="1">
      <c r="A30" s="100" t="s">
        <v>34</v>
      </c>
      <c r="B30" s="95" t="s">
        <v>72</v>
      </c>
      <c r="C30" s="96" t="s">
        <v>92</v>
      </c>
      <c r="D30" s="86">
        <f>D31+D36+D33</f>
        <v>6358800</v>
      </c>
      <c r="E30" s="86">
        <f>E31+E36+E33</f>
        <v>3130319.59</v>
      </c>
      <c r="F30" s="52">
        <f t="shared" si="0"/>
        <v>3228480.41</v>
      </c>
    </row>
    <row r="31" spans="1:7" ht="33" customHeight="1">
      <c r="A31" s="101" t="s">
        <v>35</v>
      </c>
      <c r="B31" s="84" t="s">
        <v>72</v>
      </c>
      <c r="C31" s="85" t="s">
        <v>93</v>
      </c>
      <c r="D31" s="87">
        <f>D32</f>
        <v>398500</v>
      </c>
      <c r="E31" s="87">
        <f>E32</f>
        <v>8791.73</v>
      </c>
      <c r="F31" s="51">
        <f t="shared" si="0"/>
        <v>389708.27</v>
      </c>
    </row>
    <row r="32" spans="1:7" ht="99" customHeight="1">
      <c r="A32" s="101" t="s">
        <v>143</v>
      </c>
      <c r="B32" s="84" t="s">
        <v>72</v>
      </c>
      <c r="C32" s="85" t="s">
        <v>94</v>
      </c>
      <c r="D32" s="87">
        <v>398500</v>
      </c>
      <c r="E32" s="88">
        <v>8791.73</v>
      </c>
      <c r="F32" s="51">
        <f t="shared" si="0"/>
        <v>389708.27</v>
      </c>
    </row>
    <row r="33" spans="1:6" ht="12" hidden="1" customHeight="1">
      <c r="A33" s="102"/>
      <c r="B33" s="89" t="s">
        <v>72</v>
      </c>
      <c r="C33" s="90"/>
      <c r="D33" s="91"/>
      <c r="E33" s="91"/>
      <c r="F33" s="93"/>
    </row>
    <row r="34" spans="1:6" ht="12" hidden="1" customHeight="1">
      <c r="A34" s="102"/>
      <c r="B34" s="89" t="s">
        <v>72</v>
      </c>
      <c r="C34" s="90"/>
      <c r="D34" s="91"/>
      <c r="E34" s="92"/>
      <c r="F34" s="93"/>
    </row>
    <row r="35" spans="1:6" ht="8.25" hidden="1" customHeight="1">
      <c r="A35" s="102"/>
      <c r="B35" s="89" t="s">
        <v>72</v>
      </c>
      <c r="C35" s="90"/>
      <c r="D35" s="91"/>
      <c r="E35" s="92"/>
      <c r="F35" s="93"/>
    </row>
    <row r="36" spans="1:6" ht="18.75" customHeight="1">
      <c r="A36" s="101" t="s">
        <v>36</v>
      </c>
      <c r="B36" s="84" t="s">
        <v>72</v>
      </c>
      <c r="C36" s="85" t="s">
        <v>95</v>
      </c>
      <c r="D36" s="87">
        <f>D37+D39</f>
        <v>5960300</v>
      </c>
      <c r="E36" s="87">
        <f>E37+E39</f>
        <v>3121527.86</v>
      </c>
      <c r="F36" s="51">
        <f t="shared" si="0"/>
        <v>2838772.14</v>
      </c>
    </row>
    <row r="37" spans="1:6" ht="25.5" customHeight="1">
      <c r="A37" s="101" t="s">
        <v>126</v>
      </c>
      <c r="B37" s="84" t="s">
        <v>72</v>
      </c>
      <c r="C37" s="85" t="s">
        <v>134</v>
      </c>
      <c r="D37" s="87">
        <f>D38</f>
        <v>2594100</v>
      </c>
      <c r="E37" s="87">
        <f>E38</f>
        <v>3022307.76</v>
      </c>
      <c r="F37" s="51">
        <f t="shared" si="0"/>
        <v>-428207.75999999978</v>
      </c>
    </row>
    <row r="38" spans="1:6" ht="69.75" customHeight="1">
      <c r="A38" s="101" t="s">
        <v>128</v>
      </c>
      <c r="B38" s="84" t="s">
        <v>72</v>
      </c>
      <c r="C38" s="85" t="s">
        <v>127</v>
      </c>
      <c r="D38" s="87">
        <v>2594100</v>
      </c>
      <c r="E38" s="88">
        <v>3022307.76</v>
      </c>
      <c r="F38" s="51">
        <f t="shared" si="0"/>
        <v>-428207.75999999978</v>
      </c>
    </row>
    <row r="39" spans="1:6" ht="36.75" customHeight="1">
      <c r="A39" s="101" t="s">
        <v>129</v>
      </c>
      <c r="B39" s="84" t="s">
        <v>72</v>
      </c>
      <c r="C39" s="85" t="s">
        <v>130</v>
      </c>
      <c r="D39" s="87">
        <f>D40</f>
        <v>3366200</v>
      </c>
      <c r="E39" s="87">
        <f>E40</f>
        <v>99220.1</v>
      </c>
      <c r="F39" s="51">
        <f t="shared" si="0"/>
        <v>3266979.9</v>
      </c>
    </row>
    <row r="40" spans="1:6" ht="72" customHeight="1">
      <c r="A40" s="101" t="s">
        <v>132</v>
      </c>
      <c r="B40" s="84" t="s">
        <v>72</v>
      </c>
      <c r="C40" s="85" t="s">
        <v>131</v>
      </c>
      <c r="D40" s="87">
        <v>3366200</v>
      </c>
      <c r="E40" s="88">
        <v>99220.1</v>
      </c>
      <c r="F40" s="51">
        <f t="shared" si="0"/>
        <v>3266979.9</v>
      </c>
    </row>
    <row r="41" spans="1:6" ht="15" hidden="1" customHeight="1">
      <c r="A41" s="101" t="s">
        <v>38</v>
      </c>
      <c r="B41" s="84" t="s">
        <v>72</v>
      </c>
      <c r="C41" s="85" t="s">
        <v>96</v>
      </c>
      <c r="D41" s="87">
        <f>D42</f>
        <v>0</v>
      </c>
      <c r="E41" s="87">
        <f>E42</f>
        <v>0</v>
      </c>
      <c r="F41" s="51">
        <f t="shared" si="0"/>
        <v>0</v>
      </c>
    </row>
    <row r="42" spans="1:6" ht="66" hidden="1" customHeight="1">
      <c r="A42" s="101" t="s">
        <v>39</v>
      </c>
      <c r="B42" s="84" t="s">
        <v>72</v>
      </c>
      <c r="C42" s="85" t="s">
        <v>97</v>
      </c>
      <c r="D42" s="87">
        <f>D43</f>
        <v>0</v>
      </c>
      <c r="E42" s="87">
        <f>E43</f>
        <v>0</v>
      </c>
      <c r="F42" s="51">
        <f t="shared" si="0"/>
        <v>0</v>
      </c>
    </row>
    <row r="43" spans="1:6" ht="113.25" hidden="1" customHeight="1">
      <c r="A43" s="101" t="s">
        <v>40</v>
      </c>
      <c r="B43" s="84" t="s">
        <v>72</v>
      </c>
      <c r="C43" s="85" t="s">
        <v>98</v>
      </c>
      <c r="D43" s="87">
        <v>0</v>
      </c>
      <c r="E43" s="88"/>
      <c r="F43" s="51">
        <f t="shared" si="0"/>
        <v>0</v>
      </c>
    </row>
    <row r="44" spans="1:6" ht="120" customHeight="1">
      <c r="A44" s="100" t="s">
        <v>46</v>
      </c>
      <c r="B44" s="95" t="s">
        <v>72</v>
      </c>
      <c r="C44" s="96" t="s">
        <v>99</v>
      </c>
      <c r="D44" s="86">
        <f>SUM(D45)</f>
        <v>12200</v>
      </c>
      <c r="E44" s="86">
        <f>SUM(E45)</f>
        <v>6101.8</v>
      </c>
      <c r="F44" s="52">
        <f>D44-E44</f>
        <v>6098.2</v>
      </c>
    </row>
    <row r="45" spans="1:6" ht="189" customHeight="1">
      <c r="A45" s="101" t="s">
        <v>37</v>
      </c>
      <c r="B45" s="84" t="s">
        <v>72</v>
      </c>
      <c r="C45" s="85" t="s">
        <v>100</v>
      </c>
      <c r="D45" s="87">
        <f>SUM(D46)</f>
        <v>12200</v>
      </c>
      <c r="E45" s="87">
        <f>E46</f>
        <v>6101.8</v>
      </c>
      <c r="F45" s="51">
        <f>D45-E45</f>
        <v>6098.2</v>
      </c>
    </row>
    <row r="46" spans="1:6" ht="95.25" customHeight="1">
      <c r="A46" s="101" t="s">
        <v>235</v>
      </c>
      <c r="B46" s="84" t="s">
        <v>72</v>
      </c>
      <c r="C46" s="85" t="s">
        <v>139</v>
      </c>
      <c r="D46" s="87">
        <f>SUM(D47)</f>
        <v>12200</v>
      </c>
      <c r="E46" s="88">
        <f>E47</f>
        <v>6101.8</v>
      </c>
      <c r="F46" s="51">
        <f>D46-E46</f>
        <v>6098.2</v>
      </c>
    </row>
    <row r="47" spans="1:6" ht="87.75" customHeight="1">
      <c r="A47" s="101" t="s">
        <v>141</v>
      </c>
      <c r="B47" s="84" t="s">
        <v>72</v>
      </c>
      <c r="C47" s="85" t="s">
        <v>140</v>
      </c>
      <c r="D47" s="87">
        <v>12200</v>
      </c>
      <c r="E47" s="88">
        <v>6101.8</v>
      </c>
      <c r="F47" s="51">
        <f>D47-E47</f>
        <v>6098.2</v>
      </c>
    </row>
    <row r="48" spans="1:6" ht="45.75" hidden="1" customHeight="1">
      <c r="A48" s="101" t="s">
        <v>173</v>
      </c>
      <c r="B48" s="84" t="s">
        <v>72</v>
      </c>
      <c r="C48" s="85" t="s">
        <v>172</v>
      </c>
      <c r="D48" s="87">
        <f>D49</f>
        <v>0</v>
      </c>
      <c r="E48" s="88">
        <f>E49</f>
        <v>0</v>
      </c>
      <c r="F48" s="51">
        <f>F49</f>
        <v>0</v>
      </c>
    </row>
    <row r="49" spans="1:6" ht="45" hidden="1" customHeight="1">
      <c r="A49" s="101" t="s">
        <v>166</v>
      </c>
      <c r="B49" s="84" t="s">
        <v>72</v>
      </c>
      <c r="C49" s="85" t="s">
        <v>167</v>
      </c>
      <c r="D49" s="87">
        <f t="shared" ref="D49:E51" si="2">D50</f>
        <v>0</v>
      </c>
      <c r="E49" s="88">
        <f t="shared" si="2"/>
        <v>0</v>
      </c>
      <c r="F49" s="51">
        <f>D49-E49</f>
        <v>0</v>
      </c>
    </row>
    <row r="50" spans="1:6" ht="30.75" hidden="1" customHeight="1">
      <c r="A50" s="101" t="s">
        <v>159</v>
      </c>
      <c r="B50" s="84" t="s">
        <v>72</v>
      </c>
      <c r="C50" s="85" t="s">
        <v>153</v>
      </c>
      <c r="D50" s="87">
        <f t="shared" si="2"/>
        <v>0</v>
      </c>
      <c r="E50" s="88">
        <f t="shared" si="2"/>
        <v>0</v>
      </c>
      <c r="F50" s="51">
        <f>D50-E50</f>
        <v>0</v>
      </c>
    </row>
    <row r="51" spans="1:6" ht="25.5" hidden="1" customHeight="1">
      <c r="A51" s="101" t="s">
        <v>160</v>
      </c>
      <c r="B51" s="84" t="s">
        <v>72</v>
      </c>
      <c r="C51" s="85" t="s">
        <v>154</v>
      </c>
      <c r="D51" s="87">
        <f t="shared" si="2"/>
        <v>0</v>
      </c>
      <c r="E51" s="88">
        <f t="shared" si="2"/>
        <v>0</v>
      </c>
      <c r="F51" s="51">
        <f t="shared" ref="F51:F52" si="3">D51-E51</f>
        <v>0</v>
      </c>
    </row>
    <row r="52" spans="1:6" ht="34.5" hidden="1" customHeight="1">
      <c r="A52" s="101" t="s">
        <v>161</v>
      </c>
      <c r="B52" s="84" t="s">
        <v>72</v>
      </c>
      <c r="C52" s="85" t="s">
        <v>157</v>
      </c>
      <c r="D52" s="87">
        <v>0</v>
      </c>
      <c r="E52" s="88">
        <v>0</v>
      </c>
      <c r="F52" s="51">
        <f t="shared" si="3"/>
        <v>0</v>
      </c>
    </row>
    <row r="53" spans="1:6" ht="27.75" hidden="1" customHeight="1">
      <c r="A53" s="101" t="s">
        <v>200</v>
      </c>
      <c r="B53" s="84" t="s">
        <v>72</v>
      </c>
      <c r="C53" s="85" t="s">
        <v>201</v>
      </c>
      <c r="D53" s="87">
        <f t="shared" ref="D53:E55" si="4">D54</f>
        <v>0</v>
      </c>
      <c r="E53" s="87">
        <f t="shared" si="4"/>
        <v>0</v>
      </c>
      <c r="F53" s="51">
        <f>F54</f>
        <v>0</v>
      </c>
    </row>
    <row r="54" spans="1:6" ht="105" hidden="1" customHeight="1">
      <c r="A54" s="101" t="s">
        <v>203</v>
      </c>
      <c r="B54" s="84" t="s">
        <v>72</v>
      </c>
      <c r="C54" s="85" t="s">
        <v>202</v>
      </c>
      <c r="D54" s="87">
        <f t="shared" si="4"/>
        <v>0</v>
      </c>
      <c r="E54" s="87">
        <f t="shared" si="4"/>
        <v>0</v>
      </c>
      <c r="F54" s="51">
        <f>F55</f>
        <v>0</v>
      </c>
    </row>
    <row r="55" spans="1:6" ht="115.5" hidden="1" customHeight="1">
      <c r="A55" s="101" t="s">
        <v>205</v>
      </c>
      <c r="B55" s="84" t="s">
        <v>72</v>
      </c>
      <c r="C55" s="85" t="s">
        <v>204</v>
      </c>
      <c r="D55" s="87">
        <f>D56</f>
        <v>0</v>
      </c>
      <c r="E55" s="87">
        <f t="shared" si="4"/>
        <v>0</v>
      </c>
      <c r="F55" s="51">
        <f>D55-E55</f>
        <v>0</v>
      </c>
    </row>
    <row r="56" spans="1:6" ht="24.75" hidden="1" customHeight="1">
      <c r="A56" s="101" t="s">
        <v>207</v>
      </c>
      <c r="B56" s="84" t="s">
        <v>72</v>
      </c>
      <c r="C56" s="85" t="s">
        <v>206</v>
      </c>
      <c r="D56" s="87"/>
      <c r="E56" s="88"/>
      <c r="F56" s="51">
        <f>D56-E56</f>
        <v>0</v>
      </c>
    </row>
    <row r="57" spans="1:6" ht="66.75" hidden="1" customHeight="1">
      <c r="A57" s="100" t="s">
        <v>234</v>
      </c>
      <c r="B57" s="95" t="s">
        <v>72</v>
      </c>
      <c r="C57" s="96" t="s">
        <v>172</v>
      </c>
      <c r="D57" s="106">
        <f t="shared" ref="D57:E59" si="5">D58</f>
        <v>0</v>
      </c>
      <c r="E57" s="97">
        <f t="shared" si="5"/>
        <v>0</v>
      </c>
      <c r="F57" s="52" t="s">
        <v>51</v>
      </c>
    </row>
    <row r="58" spans="1:6" ht="39.75" hidden="1" customHeight="1">
      <c r="A58" s="101" t="s">
        <v>220</v>
      </c>
      <c r="B58" s="84" t="s">
        <v>72</v>
      </c>
      <c r="C58" s="85" t="s">
        <v>153</v>
      </c>
      <c r="D58" s="105">
        <f t="shared" si="5"/>
        <v>0</v>
      </c>
      <c r="E58" s="88">
        <f t="shared" si="5"/>
        <v>0</v>
      </c>
      <c r="F58" s="51" t="s">
        <v>51</v>
      </c>
    </row>
    <row r="59" spans="1:6" ht="40.5" hidden="1" customHeight="1">
      <c r="A59" s="101" t="s">
        <v>221</v>
      </c>
      <c r="B59" s="84" t="s">
        <v>72</v>
      </c>
      <c r="C59" s="85" t="s">
        <v>219</v>
      </c>
      <c r="D59" s="105">
        <f t="shared" si="5"/>
        <v>0</v>
      </c>
      <c r="E59" s="88">
        <f t="shared" si="5"/>
        <v>0</v>
      </c>
      <c r="F59" s="51" t="s">
        <v>51</v>
      </c>
    </row>
    <row r="60" spans="1:6" ht="50.25" hidden="1" customHeight="1">
      <c r="A60" s="101" t="s">
        <v>222</v>
      </c>
      <c r="B60" s="84" t="s">
        <v>72</v>
      </c>
      <c r="C60" s="85" t="s">
        <v>157</v>
      </c>
      <c r="D60" s="105">
        <v>0</v>
      </c>
      <c r="E60" s="88"/>
      <c r="F60" s="51" t="s">
        <v>51</v>
      </c>
    </row>
    <row r="61" spans="1:6" ht="39.75" customHeight="1">
      <c r="A61" s="100" t="s">
        <v>73</v>
      </c>
      <c r="B61" s="95" t="s">
        <v>72</v>
      </c>
      <c r="C61" s="96" t="s">
        <v>101</v>
      </c>
      <c r="D61" s="86">
        <f>D64+D66+D62</f>
        <v>32100</v>
      </c>
      <c r="E61" s="86">
        <f>E64+E62+E69</f>
        <v>300</v>
      </c>
      <c r="F61" s="108">
        <f>D61-E61</f>
        <v>31800</v>
      </c>
    </row>
    <row r="62" spans="1:6" ht="85.5" hidden="1" customHeight="1">
      <c r="A62" s="101" t="s">
        <v>178</v>
      </c>
      <c r="B62" s="84" t="s">
        <v>72</v>
      </c>
      <c r="C62" s="85" t="s">
        <v>170</v>
      </c>
      <c r="D62" s="87">
        <f>D63</f>
        <v>0</v>
      </c>
      <c r="E62" s="87">
        <f>E63</f>
        <v>0</v>
      </c>
      <c r="F62" s="51">
        <f>F63</f>
        <v>0</v>
      </c>
    </row>
    <row r="63" spans="1:6" ht="100.5" hidden="1" customHeight="1">
      <c r="A63" s="101" t="s">
        <v>177</v>
      </c>
      <c r="B63" s="84" t="s">
        <v>72</v>
      </c>
      <c r="C63" s="85" t="s">
        <v>171</v>
      </c>
      <c r="D63" s="87">
        <v>0</v>
      </c>
      <c r="E63" s="87"/>
      <c r="F63" s="51">
        <f>D63-E63</f>
        <v>0</v>
      </c>
    </row>
    <row r="64" spans="1:6" ht="90.75" customHeight="1">
      <c r="A64" s="101" t="s">
        <v>242</v>
      </c>
      <c r="B64" s="84" t="s">
        <v>72</v>
      </c>
      <c r="C64" s="85" t="s">
        <v>240</v>
      </c>
      <c r="D64" s="87">
        <f>D65</f>
        <v>32100</v>
      </c>
      <c r="E64" s="87">
        <f>E65</f>
        <v>200</v>
      </c>
      <c r="F64" s="51">
        <f t="shared" ref="F64:F68" si="6">D64-E64</f>
        <v>31900</v>
      </c>
    </row>
    <row r="65" spans="1:6" ht="113.25" customHeight="1">
      <c r="A65" s="101" t="s">
        <v>243</v>
      </c>
      <c r="B65" s="84" t="s">
        <v>72</v>
      </c>
      <c r="C65" s="85" t="s">
        <v>241</v>
      </c>
      <c r="D65" s="87">
        <v>32100</v>
      </c>
      <c r="E65" s="87">
        <v>200</v>
      </c>
      <c r="F65" s="51">
        <f t="shared" si="6"/>
        <v>31900</v>
      </c>
    </row>
    <row r="66" spans="1:6" ht="45.75" hidden="1" customHeight="1">
      <c r="A66" s="101" t="s">
        <v>74</v>
      </c>
      <c r="B66" s="84" t="s">
        <v>72</v>
      </c>
      <c r="C66" s="85" t="s">
        <v>102</v>
      </c>
      <c r="D66" s="87">
        <f>D67</f>
        <v>0</v>
      </c>
      <c r="E66" s="87">
        <f>E67</f>
        <v>0</v>
      </c>
      <c r="F66" s="51">
        <f t="shared" si="6"/>
        <v>0</v>
      </c>
    </row>
    <row r="67" spans="1:6" ht="54" hidden="1" customHeight="1">
      <c r="A67" s="101" t="s">
        <v>144</v>
      </c>
      <c r="B67" s="84" t="s">
        <v>72</v>
      </c>
      <c r="C67" s="85" t="s">
        <v>103</v>
      </c>
      <c r="D67" s="87"/>
      <c r="E67" s="88"/>
      <c r="F67" s="51"/>
    </row>
    <row r="68" spans="1:6" ht="40.5" hidden="1" customHeight="1">
      <c r="A68" s="101" t="s">
        <v>148</v>
      </c>
      <c r="B68" s="84"/>
      <c r="C68" s="85" t="s">
        <v>168</v>
      </c>
      <c r="D68" s="87">
        <v>0</v>
      </c>
      <c r="E68" s="88"/>
      <c r="F68" s="51">
        <f t="shared" si="6"/>
        <v>0</v>
      </c>
    </row>
    <row r="69" spans="1:6" ht="40.5" customHeight="1">
      <c r="A69" s="101" t="s">
        <v>249</v>
      </c>
      <c r="B69" s="84" t="s">
        <v>72</v>
      </c>
      <c r="C69" s="85" t="s">
        <v>252</v>
      </c>
      <c r="D69" s="109" t="s">
        <v>51</v>
      </c>
      <c r="E69" s="88">
        <f>E70</f>
        <v>100</v>
      </c>
      <c r="F69" s="51" t="s">
        <v>51</v>
      </c>
    </row>
    <row r="70" spans="1:6" ht="153" customHeight="1">
      <c r="A70" s="101" t="s">
        <v>250</v>
      </c>
      <c r="B70" s="84" t="s">
        <v>72</v>
      </c>
      <c r="C70" s="85" t="s">
        <v>253</v>
      </c>
      <c r="D70" s="109" t="s">
        <v>51</v>
      </c>
      <c r="E70" s="88">
        <f>E71</f>
        <v>100</v>
      </c>
      <c r="F70" s="51" t="s">
        <v>51</v>
      </c>
    </row>
    <row r="71" spans="1:6" ht="138" customHeight="1">
      <c r="A71" s="101" t="s">
        <v>251</v>
      </c>
      <c r="B71" s="84" t="s">
        <v>72</v>
      </c>
      <c r="C71" s="85" t="s">
        <v>254</v>
      </c>
      <c r="D71" s="109" t="s">
        <v>51</v>
      </c>
      <c r="E71" s="88">
        <v>100</v>
      </c>
      <c r="F71" s="51" t="s">
        <v>51</v>
      </c>
    </row>
    <row r="72" spans="1:6" ht="39.75" customHeight="1">
      <c r="A72" s="100" t="s">
        <v>41</v>
      </c>
      <c r="B72" s="95" t="s">
        <v>72</v>
      </c>
      <c r="C72" s="96" t="s">
        <v>104</v>
      </c>
      <c r="D72" s="86">
        <f>D73</f>
        <v>2151400</v>
      </c>
      <c r="E72" s="86">
        <f>E73</f>
        <v>1457819.6</v>
      </c>
      <c r="F72" s="86">
        <f>F73</f>
        <v>693580.4</v>
      </c>
    </row>
    <row r="73" spans="1:6" ht="87" customHeight="1">
      <c r="A73" s="100" t="s">
        <v>42</v>
      </c>
      <c r="B73" s="95" t="s">
        <v>72</v>
      </c>
      <c r="C73" s="96" t="s">
        <v>105</v>
      </c>
      <c r="D73" s="86">
        <f>D77+D82+D74</f>
        <v>2151400</v>
      </c>
      <c r="E73" s="86">
        <f>E77+E82+E74</f>
        <v>1457819.6</v>
      </c>
      <c r="F73" s="52">
        <f>F77+F82+F74</f>
        <v>693580.4</v>
      </c>
    </row>
    <row r="74" spans="1:6" ht="42" customHeight="1">
      <c r="A74" s="101" t="s">
        <v>198</v>
      </c>
      <c r="B74" s="84" t="s">
        <v>72</v>
      </c>
      <c r="C74" s="85" t="s">
        <v>199</v>
      </c>
      <c r="D74" s="87">
        <f t="shared" ref="D74:F75" si="7">D75</f>
        <v>882800</v>
      </c>
      <c r="E74" s="87">
        <f t="shared" si="7"/>
        <v>441400</v>
      </c>
      <c r="F74" s="107">
        <f t="shared" si="7"/>
        <v>441400</v>
      </c>
    </row>
    <row r="75" spans="1:6" ht="57.75" customHeight="1">
      <c r="A75" s="101" t="s">
        <v>248</v>
      </c>
      <c r="B75" s="84" t="s">
        <v>72</v>
      </c>
      <c r="C75" s="85" t="s">
        <v>237</v>
      </c>
      <c r="D75" s="87">
        <f t="shared" si="7"/>
        <v>882800</v>
      </c>
      <c r="E75" s="87">
        <f t="shared" si="7"/>
        <v>441400</v>
      </c>
      <c r="F75" s="107">
        <f t="shared" si="7"/>
        <v>441400</v>
      </c>
    </row>
    <row r="76" spans="1:6" ht="65.25" customHeight="1">
      <c r="A76" s="101" t="s">
        <v>239</v>
      </c>
      <c r="B76" s="84" t="s">
        <v>72</v>
      </c>
      <c r="C76" s="85" t="s">
        <v>238</v>
      </c>
      <c r="D76" s="87">
        <v>882800</v>
      </c>
      <c r="E76" s="87">
        <v>441400</v>
      </c>
      <c r="F76" s="107">
        <f>D76-E76</f>
        <v>441400</v>
      </c>
    </row>
    <row r="77" spans="1:6" ht="60.75" customHeight="1">
      <c r="A77" s="101" t="s">
        <v>181</v>
      </c>
      <c r="B77" s="84" t="s">
        <v>72</v>
      </c>
      <c r="C77" s="94" t="s">
        <v>211</v>
      </c>
      <c r="D77" s="87">
        <f>D78+D80</f>
        <v>203700</v>
      </c>
      <c r="E77" s="87">
        <f>E78+E80</f>
        <v>85244.72</v>
      </c>
      <c r="F77" s="107">
        <f>D77-E77</f>
        <v>118455.28</v>
      </c>
    </row>
    <row r="78" spans="1:6" ht="65.25" customHeight="1">
      <c r="A78" s="101" t="s">
        <v>182</v>
      </c>
      <c r="B78" s="84" t="s">
        <v>72</v>
      </c>
      <c r="C78" s="85" t="s">
        <v>212</v>
      </c>
      <c r="D78" s="87">
        <f>D79</f>
        <v>200</v>
      </c>
      <c r="E78" s="87">
        <f>E79</f>
        <v>200</v>
      </c>
      <c r="F78" s="107">
        <f>D78-E78</f>
        <v>0</v>
      </c>
    </row>
    <row r="79" spans="1:6" ht="84" customHeight="1">
      <c r="A79" s="101" t="s">
        <v>183</v>
      </c>
      <c r="B79" s="84" t="s">
        <v>72</v>
      </c>
      <c r="C79" s="85" t="s">
        <v>213</v>
      </c>
      <c r="D79" s="87">
        <v>200</v>
      </c>
      <c r="E79" s="88">
        <v>200</v>
      </c>
      <c r="F79" s="107">
        <f t="shared" ref="F79" si="8">D79-E79</f>
        <v>0</v>
      </c>
    </row>
    <row r="80" spans="1:6" ht="91.5" customHeight="1">
      <c r="A80" s="101" t="s">
        <v>43</v>
      </c>
      <c r="B80" s="84" t="s">
        <v>72</v>
      </c>
      <c r="C80" s="85" t="s">
        <v>214</v>
      </c>
      <c r="D80" s="87">
        <f>D81</f>
        <v>203500</v>
      </c>
      <c r="E80" s="87">
        <f>E81</f>
        <v>85044.72</v>
      </c>
      <c r="F80" s="107">
        <f t="shared" ref="F80:F81" si="9">D80-E80</f>
        <v>118455.28</v>
      </c>
    </row>
    <row r="81" spans="1:6" ht="85.5" customHeight="1">
      <c r="A81" s="101" t="s">
        <v>147</v>
      </c>
      <c r="B81" s="84" t="s">
        <v>72</v>
      </c>
      <c r="C81" s="85" t="s">
        <v>215</v>
      </c>
      <c r="D81" s="87">
        <v>203500</v>
      </c>
      <c r="E81" s="88">
        <v>85044.72</v>
      </c>
      <c r="F81" s="107">
        <f t="shared" si="9"/>
        <v>118455.28</v>
      </c>
    </row>
    <row r="82" spans="1:6" ht="39.75" customHeight="1">
      <c r="A82" s="101" t="s">
        <v>44</v>
      </c>
      <c r="B82" s="84" t="s">
        <v>72</v>
      </c>
      <c r="C82" s="85" t="s">
        <v>216</v>
      </c>
      <c r="D82" s="87">
        <f>SUM(D83)+D85</f>
        <v>1064900</v>
      </c>
      <c r="E82" s="87">
        <f>SUM(E83)+E85</f>
        <v>931174.88</v>
      </c>
      <c r="F82" s="51">
        <f>D82-E82</f>
        <v>133725.12</v>
      </c>
    </row>
    <row r="83" spans="1:6" ht="135.75" customHeight="1">
      <c r="A83" s="101" t="s">
        <v>164</v>
      </c>
      <c r="B83" s="84" t="s">
        <v>72</v>
      </c>
      <c r="C83" s="85" t="s">
        <v>217</v>
      </c>
      <c r="D83" s="87">
        <f>SUM(D84)</f>
        <v>857900</v>
      </c>
      <c r="E83" s="87">
        <f>SUM(E84)</f>
        <v>758254.88</v>
      </c>
      <c r="F83" s="51">
        <f t="shared" ref="F83:F84" si="10">D83-E83</f>
        <v>99645.119999999995</v>
      </c>
    </row>
    <row r="84" spans="1:6" ht="150.75" customHeight="1">
      <c r="A84" s="101" t="s">
        <v>165</v>
      </c>
      <c r="B84" s="84" t="s">
        <v>72</v>
      </c>
      <c r="C84" s="85" t="s">
        <v>218</v>
      </c>
      <c r="D84" s="87">
        <v>857900</v>
      </c>
      <c r="E84" s="87">
        <v>758254.88</v>
      </c>
      <c r="F84" s="51">
        <f t="shared" si="10"/>
        <v>99645.119999999995</v>
      </c>
    </row>
    <row r="85" spans="1:6" ht="44.25" customHeight="1">
      <c r="A85" s="101" t="s">
        <v>45</v>
      </c>
      <c r="B85" s="84" t="s">
        <v>72</v>
      </c>
      <c r="C85" s="85" t="s">
        <v>163</v>
      </c>
      <c r="D85" s="87">
        <f>SUM(D86)</f>
        <v>207000</v>
      </c>
      <c r="E85" s="87">
        <f>SUM(E86)</f>
        <v>172920</v>
      </c>
      <c r="F85" s="107">
        <f t="shared" ref="F85:F86" si="11">D85-E85</f>
        <v>34080</v>
      </c>
    </row>
    <row r="86" spans="1:6" ht="43.5" customHeight="1">
      <c r="A86" s="101" t="s">
        <v>180</v>
      </c>
      <c r="B86" s="84" t="s">
        <v>72</v>
      </c>
      <c r="C86" s="85" t="s">
        <v>162</v>
      </c>
      <c r="D86" s="87">
        <v>207000</v>
      </c>
      <c r="E86" s="87">
        <v>172920</v>
      </c>
      <c r="F86" s="107">
        <f t="shared" si="11"/>
        <v>34080</v>
      </c>
    </row>
    <row r="87" spans="1:6" ht="15.75" customHeight="1">
      <c r="A87" s="22"/>
      <c r="B87" s="13"/>
      <c r="C87" s="14"/>
      <c r="D87" s="15"/>
      <c r="E87" s="15"/>
      <c r="F87" s="14"/>
    </row>
    <row r="88" spans="1:6" ht="12.75" customHeight="1">
      <c r="A88" s="21"/>
      <c r="B88" s="20"/>
      <c r="C88" s="14"/>
      <c r="D88" s="14"/>
      <c r="E88" s="14"/>
      <c r="F88" s="14"/>
    </row>
    <row r="89" spans="1:6" ht="12.75" customHeight="1">
      <c r="A89" s="21"/>
      <c r="B89" s="20"/>
      <c r="C89" s="14"/>
      <c r="D89" s="14"/>
      <c r="E89" s="14"/>
      <c r="F89" s="14"/>
    </row>
    <row r="90" spans="1:6" ht="22.5" customHeight="1">
      <c r="A90" s="21"/>
      <c r="B90" s="20"/>
      <c r="C90" s="14"/>
      <c r="D90" s="14"/>
      <c r="E90" s="14"/>
      <c r="F90" s="14"/>
    </row>
    <row r="91" spans="1:6" ht="11.25" customHeight="1">
      <c r="C91" s="16"/>
      <c r="D91" s="15"/>
    </row>
    <row r="92" spans="1:6" ht="11.25" customHeight="1">
      <c r="C92" s="16"/>
      <c r="D92" s="15"/>
    </row>
    <row r="93" spans="1:6" ht="11.25" customHeight="1">
      <c r="C93" s="16"/>
      <c r="D93" s="15"/>
    </row>
    <row r="94" spans="1:6" ht="11.25" customHeight="1">
      <c r="C94" s="16"/>
      <c r="D94" s="15"/>
    </row>
    <row r="95" spans="1:6" ht="11.25" customHeight="1">
      <c r="C95" s="16"/>
      <c r="D95" s="15"/>
    </row>
    <row r="96" spans="1:6" ht="11.25" customHeight="1">
      <c r="C96" s="16"/>
      <c r="D96" s="15"/>
    </row>
    <row r="97" spans="3:4" ht="11.25" customHeight="1">
      <c r="C97" s="16"/>
      <c r="D97" s="15"/>
    </row>
    <row r="98" spans="3:4" ht="11.25" customHeight="1">
      <c r="C98" s="16"/>
      <c r="D98" s="15"/>
    </row>
    <row r="99" spans="3:4" ht="11.25" customHeight="1">
      <c r="C99" s="16"/>
      <c r="D99" s="15"/>
    </row>
    <row r="100" spans="3:4" ht="11.25" customHeight="1">
      <c r="C100" s="16"/>
      <c r="D100" s="15"/>
    </row>
    <row r="101" spans="3:4" ht="11.25" customHeight="1">
      <c r="C101" s="16"/>
      <c r="D101" s="15"/>
    </row>
    <row r="102" spans="3:4" ht="11.25" customHeight="1">
      <c r="C102" s="16"/>
      <c r="D102" s="15"/>
    </row>
    <row r="103" spans="3:4" ht="11.25" customHeight="1">
      <c r="C103" s="16"/>
      <c r="D103" s="15"/>
    </row>
    <row r="104" spans="3:4" ht="11.25" customHeight="1">
      <c r="C104" s="16"/>
      <c r="D104" s="15"/>
    </row>
    <row r="105" spans="3:4" ht="11.25" customHeight="1">
      <c r="C105" s="16"/>
      <c r="D105" s="15"/>
    </row>
    <row r="106" spans="3:4" ht="11.25" customHeight="1">
      <c r="C106" s="16"/>
      <c r="D106" s="15"/>
    </row>
    <row r="107" spans="3:4" ht="11.25" customHeight="1">
      <c r="C107" s="16"/>
      <c r="D107" s="15"/>
    </row>
    <row r="108" spans="3:4" ht="11.25" customHeight="1">
      <c r="C108" s="16"/>
      <c r="D108" s="15"/>
    </row>
    <row r="109" spans="3:4" ht="11.25" customHeight="1">
      <c r="C109" s="16"/>
      <c r="D109" s="15"/>
    </row>
    <row r="110" spans="3:4" ht="11.25" customHeight="1">
      <c r="C110" s="16"/>
      <c r="D110" s="15"/>
    </row>
    <row r="111" spans="3:4" ht="23.25" customHeight="1"/>
    <row r="112" spans="3:4" ht="9.9499999999999993" customHeight="1"/>
    <row r="113" spans="1:3" ht="12.75" customHeight="1">
      <c r="A113" s="16"/>
      <c r="B113" s="16"/>
      <c r="C113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39370078740157483" top="0.39370078740157483" bottom="0.39370078740157483" header="0" footer="0"/>
  <pageSetup paperSize="9" scale="95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0"/>
  <sheetViews>
    <sheetView showGridLines="0" workbookViewId="0">
      <selection activeCell="C21" sqref="C21"/>
    </sheetView>
  </sheetViews>
  <sheetFormatPr defaultRowHeight="12.75" customHeight="1"/>
  <cols>
    <col min="1" max="1" width="45.7109375" style="111" customWidth="1"/>
    <col min="2" max="2" width="4.28515625" style="111" customWidth="1"/>
    <col min="3" max="3" width="40.7109375" style="111" customWidth="1"/>
    <col min="4" max="4" width="18.85546875" style="111" customWidth="1"/>
    <col min="5" max="6" width="18.7109375" style="111" customWidth="1"/>
    <col min="7" max="16384" width="9.140625" style="111"/>
  </cols>
  <sheetData>
    <row r="2" spans="1:6" ht="15" customHeight="1">
      <c r="A2" s="171" t="s">
        <v>256</v>
      </c>
      <c r="B2" s="171"/>
      <c r="C2" s="171"/>
      <c r="D2" s="171"/>
      <c r="E2" s="155"/>
      <c r="F2" s="110" t="s">
        <v>257</v>
      </c>
    </row>
    <row r="3" spans="1:6" ht="13.5" customHeight="1" thickBot="1">
      <c r="A3" s="112"/>
      <c r="B3" s="112"/>
      <c r="C3" s="113"/>
      <c r="D3" s="114"/>
      <c r="E3" s="114"/>
      <c r="F3" s="114"/>
    </row>
    <row r="4" spans="1:6" ht="10.15" customHeight="1">
      <c r="A4" s="172" t="s">
        <v>4</v>
      </c>
      <c r="B4" s="175" t="s">
        <v>52</v>
      </c>
      <c r="C4" s="178" t="s">
        <v>53</v>
      </c>
      <c r="D4" s="180" t="s">
        <v>54</v>
      </c>
      <c r="E4" s="183" t="s">
        <v>16</v>
      </c>
      <c r="F4" s="169" t="s">
        <v>55</v>
      </c>
    </row>
    <row r="5" spans="1:6" ht="5.45" customHeight="1">
      <c r="A5" s="173"/>
      <c r="B5" s="176"/>
      <c r="C5" s="179"/>
      <c r="D5" s="181"/>
      <c r="E5" s="184"/>
      <c r="F5" s="170"/>
    </row>
    <row r="6" spans="1:6" ht="9.6" customHeight="1">
      <c r="A6" s="173"/>
      <c r="B6" s="176"/>
      <c r="C6" s="179"/>
      <c r="D6" s="181"/>
      <c r="E6" s="184"/>
      <c r="F6" s="170"/>
    </row>
    <row r="7" spans="1:6" ht="6" customHeight="1">
      <c r="A7" s="173"/>
      <c r="B7" s="176"/>
      <c r="C7" s="179"/>
      <c r="D7" s="181"/>
      <c r="E7" s="184"/>
      <c r="F7" s="170"/>
    </row>
    <row r="8" spans="1:6" ht="6.6" customHeight="1">
      <c r="A8" s="173"/>
      <c r="B8" s="176"/>
      <c r="C8" s="179"/>
      <c r="D8" s="181"/>
      <c r="E8" s="184"/>
      <c r="F8" s="170"/>
    </row>
    <row r="9" spans="1:6" ht="10.9" customHeight="1">
      <c r="A9" s="173"/>
      <c r="B9" s="176"/>
      <c r="C9" s="179"/>
      <c r="D9" s="181"/>
      <c r="E9" s="184"/>
      <c r="F9" s="170"/>
    </row>
    <row r="10" spans="1:6" ht="4.1500000000000004" hidden="1" customHeight="1">
      <c r="A10" s="173"/>
      <c r="B10" s="176"/>
      <c r="C10" s="115"/>
      <c r="D10" s="181"/>
      <c r="E10" s="116"/>
      <c r="F10" s="117"/>
    </row>
    <row r="11" spans="1:6" ht="13.15" hidden="1" customHeight="1">
      <c r="A11" s="174"/>
      <c r="B11" s="177"/>
      <c r="C11" s="118"/>
      <c r="D11" s="182"/>
      <c r="E11" s="119"/>
      <c r="F11" s="120"/>
    </row>
    <row r="12" spans="1:6" ht="13.5" customHeight="1" thickBot="1">
      <c r="A12" s="121">
        <v>1</v>
      </c>
      <c r="B12" s="122">
        <v>2</v>
      </c>
      <c r="C12" s="123">
        <v>3</v>
      </c>
      <c r="D12" s="124" t="s">
        <v>1</v>
      </c>
      <c r="E12" s="125" t="s">
        <v>17</v>
      </c>
      <c r="F12" s="126" t="s">
        <v>18</v>
      </c>
    </row>
    <row r="13" spans="1:6">
      <c r="A13" s="127" t="s">
        <v>258</v>
      </c>
      <c r="B13" s="128" t="s">
        <v>259</v>
      </c>
      <c r="C13" s="129" t="s">
        <v>260</v>
      </c>
      <c r="D13" s="130">
        <v>12164200</v>
      </c>
      <c r="E13" s="131">
        <v>6433878.0999999996</v>
      </c>
      <c r="F13" s="132">
        <f>IF(OR(D13="-",IF(E13="-",0,E13)&gt;=IF(D13="-",0,D13)),"-",IF(D13="-",0,D13)-IF(E13="-",0,E13))</f>
        <v>5730321.9000000004</v>
      </c>
    </row>
    <row r="14" spans="1:6">
      <c r="A14" s="133" t="s">
        <v>5</v>
      </c>
      <c r="B14" s="134"/>
      <c r="C14" s="135"/>
      <c r="D14" s="136"/>
      <c r="E14" s="137"/>
      <c r="F14" s="138"/>
    </row>
    <row r="15" spans="1:6" ht="24.6" customHeight="1">
      <c r="A15" s="127" t="s">
        <v>261</v>
      </c>
      <c r="B15" s="128" t="s">
        <v>259</v>
      </c>
      <c r="C15" s="129" t="s">
        <v>262</v>
      </c>
      <c r="D15" s="130">
        <v>12164200</v>
      </c>
      <c r="E15" s="131">
        <v>6433878.0999999996</v>
      </c>
      <c r="F15" s="132">
        <f t="shared" ref="F15:F78" si="0">IF(OR(D15="-",IF(E15="-",0,E15)&gt;=IF(D15="-",0,D15)),"-",IF(D15="-",0,D15)-IF(E15="-",0,E15))</f>
        <v>5730321.9000000004</v>
      </c>
    </row>
    <row r="16" spans="1:6">
      <c r="A16" s="127" t="s">
        <v>263</v>
      </c>
      <c r="B16" s="128" t="s">
        <v>259</v>
      </c>
      <c r="C16" s="129" t="s">
        <v>264</v>
      </c>
      <c r="D16" s="130">
        <v>5655200</v>
      </c>
      <c r="E16" s="131">
        <v>2827881.86</v>
      </c>
      <c r="F16" s="132">
        <f t="shared" si="0"/>
        <v>2827318.14</v>
      </c>
    </row>
    <row r="17" spans="1:6" ht="49.15" customHeight="1">
      <c r="A17" s="127" t="s">
        <v>56</v>
      </c>
      <c r="B17" s="128" t="s">
        <v>259</v>
      </c>
      <c r="C17" s="129" t="s">
        <v>265</v>
      </c>
      <c r="D17" s="130">
        <v>5450700</v>
      </c>
      <c r="E17" s="131">
        <v>2791643.86</v>
      </c>
      <c r="F17" s="132">
        <f t="shared" si="0"/>
        <v>2659056.14</v>
      </c>
    </row>
    <row r="18" spans="1:6" ht="36.950000000000003" customHeight="1">
      <c r="A18" s="139" t="s">
        <v>266</v>
      </c>
      <c r="B18" s="140" t="s">
        <v>259</v>
      </c>
      <c r="C18" s="141" t="s">
        <v>267</v>
      </c>
      <c r="D18" s="142">
        <v>5450500</v>
      </c>
      <c r="E18" s="143">
        <v>2791443.86</v>
      </c>
      <c r="F18" s="144">
        <f t="shared" si="0"/>
        <v>2659056.14</v>
      </c>
    </row>
    <row r="19" spans="1:6" ht="24.6" customHeight="1">
      <c r="A19" s="139" t="s">
        <v>125</v>
      </c>
      <c r="B19" s="140" t="s">
        <v>259</v>
      </c>
      <c r="C19" s="141" t="s">
        <v>268</v>
      </c>
      <c r="D19" s="142">
        <v>5450500</v>
      </c>
      <c r="E19" s="143">
        <v>2791443.86</v>
      </c>
      <c r="F19" s="144">
        <f t="shared" si="0"/>
        <v>2659056.14</v>
      </c>
    </row>
    <row r="20" spans="1:6" ht="86.1" customHeight="1">
      <c r="A20" s="145" t="s">
        <v>269</v>
      </c>
      <c r="B20" s="140" t="s">
        <v>259</v>
      </c>
      <c r="C20" s="141" t="s">
        <v>270</v>
      </c>
      <c r="D20" s="142">
        <v>4015000</v>
      </c>
      <c r="E20" s="143">
        <v>1751882.05</v>
      </c>
      <c r="F20" s="144">
        <f t="shared" si="0"/>
        <v>2263117.9500000002</v>
      </c>
    </row>
    <row r="21" spans="1:6" ht="61.5" customHeight="1">
      <c r="A21" s="139" t="s">
        <v>271</v>
      </c>
      <c r="B21" s="140" t="s">
        <v>259</v>
      </c>
      <c r="C21" s="141" t="s">
        <v>272</v>
      </c>
      <c r="D21" s="142">
        <v>4015000</v>
      </c>
      <c r="E21" s="143">
        <v>1751882.05</v>
      </c>
      <c r="F21" s="144">
        <f t="shared" si="0"/>
        <v>2263117.9500000002</v>
      </c>
    </row>
    <row r="22" spans="1:6" ht="24.6" customHeight="1">
      <c r="A22" s="139" t="s">
        <v>69</v>
      </c>
      <c r="B22" s="140" t="s">
        <v>259</v>
      </c>
      <c r="C22" s="141" t="s">
        <v>273</v>
      </c>
      <c r="D22" s="142">
        <v>4015000</v>
      </c>
      <c r="E22" s="143">
        <v>1751882.05</v>
      </c>
      <c r="F22" s="144">
        <f t="shared" si="0"/>
        <v>2263117.9500000002</v>
      </c>
    </row>
    <row r="23" spans="1:6" ht="24.6" customHeight="1">
      <c r="A23" s="139" t="s">
        <v>274</v>
      </c>
      <c r="B23" s="140" t="s">
        <v>259</v>
      </c>
      <c r="C23" s="141" t="s">
        <v>275</v>
      </c>
      <c r="D23" s="142">
        <v>2958100</v>
      </c>
      <c r="E23" s="143">
        <v>1341255.96</v>
      </c>
      <c r="F23" s="144">
        <f t="shared" si="0"/>
        <v>1616844.04</v>
      </c>
    </row>
    <row r="24" spans="1:6" ht="36.950000000000003" customHeight="1">
      <c r="A24" s="139" t="s">
        <v>122</v>
      </c>
      <c r="B24" s="140" t="s">
        <v>259</v>
      </c>
      <c r="C24" s="141" t="s">
        <v>276</v>
      </c>
      <c r="D24" s="142">
        <v>219300</v>
      </c>
      <c r="E24" s="143">
        <v>54290.400000000001</v>
      </c>
      <c r="F24" s="144">
        <f t="shared" si="0"/>
        <v>165009.60000000001</v>
      </c>
    </row>
    <row r="25" spans="1:6" ht="49.15" customHeight="1">
      <c r="A25" s="139" t="s">
        <v>156</v>
      </c>
      <c r="B25" s="140" t="s">
        <v>259</v>
      </c>
      <c r="C25" s="141" t="s">
        <v>277</v>
      </c>
      <c r="D25" s="142">
        <v>837600</v>
      </c>
      <c r="E25" s="143">
        <v>356335.69</v>
      </c>
      <c r="F25" s="144">
        <f t="shared" si="0"/>
        <v>481264.31</v>
      </c>
    </row>
    <row r="26" spans="1:6" ht="86.1" customHeight="1">
      <c r="A26" s="145" t="s">
        <v>278</v>
      </c>
      <c r="B26" s="140" t="s">
        <v>259</v>
      </c>
      <c r="C26" s="141" t="s">
        <v>279</v>
      </c>
      <c r="D26" s="142">
        <v>1435500</v>
      </c>
      <c r="E26" s="143">
        <v>1039561.81</v>
      </c>
      <c r="F26" s="144">
        <f t="shared" si="0"/>
        <v>395938.18999999994</v>
      </c>
    </row>
    <row r="27" spans="1:6" ht="24.6" customHeight="1">
      <c r="A27" s="139" t="s">
        <v>138</v>
      </c>
      <c r="B27" s="140" t="s">
        <v>259</v>
      </c>
      <c r="C27" s="141" t="s">
        <v>280</v>
      </c>
      <c r="D27" s="142">
        <v>1435500</v>
      </c>
      <c r="E27" s="143">
        <v>1039561.81</v>
      </c>
      <c r="F27" s="144">
        <f t="shared" si="0"/>
        <v>395938.18999999994</v>
      </c>
    </row>
    <row r="28" spans="1:6" ht="36.950000000000003" customHeight="1">
      <c r="A28" s="139" t="s">
        <v>137</v>
      </c>
      <c r="B28" s="140" t="s">
        <v>259</v>
      </c>
      <c r="C28" s="141" t="s">
        <v>281</v>
      </c>
      <c r="D28" s="142">
        <v>1435500</v>
      </c>
      <c r="E28" s="143">
        <v>1039561.81</v>
      </c>
      <c r="F28" s="144">
        <f t="shared" si="0"/>
        <v>395938.18999999994</v>
      </c>
    </row>
    <row r="29" spans="1:6">
      <c r="A29" s="139" t="s">
        <v>194</v>
      </c>
      <c r="B29" s="140" t="s">
        <v>259</v>
      </c>
      <c r="C29" s="141" t="s">
        <v>282</v>
      </c>
      <c r="D29" s="142">
        <v>1435500</v>
      </c>
      <c r="E29" s="143">
        <v>1039561.81</v>
      </c>
      <c r="F29" s="144">
        <f t="shared" si="0"/>
        <v>395938.18999999994</v>
      </c>
    </row>
    <row r="30" spans="1:6" ht="36.950000000000003" customHeight="1">
      <c r="A30" s="139" t="s">
        <v>209</v>
      </c>
      <c r="B30" s="140" t="s">
        <v>259</v>
      </c>
      <c r="C30" s="141" t="s">
        <v>283</v>
      </c>
      <c r="D30" s="142">
        <v>200</v>
      </c>
      <c r="E30" s="143">
        <v>200</v>
      </c>
      <c r="F30" s="144" t="str">
        <f t="shared" si="0"/>
        <v>-</v>
      </c>
    </row>
    <row r="31" spans="1:6">
      <c r="A31" s="139" t="s">
        <v>210</v>
      </c>
      <c r="B31" s="140" t="s">
        <v>259</v>
      </c>
      <c r="C31" s="141" t="s">
        <v>284</v>
      </c>
      <c r="D31" s="142">
        <v>200</v>
      </c>
      <c r="E31" s="143">
        <v>200</v>
      </c>
      <c r="F31" s="144" t="str">
        <f t="shared" si="0"/>
        <v>-</v>
      </c>
    </row>
    <row r="32" spans="1:6" ht="135.19999999999999" customHeight="1">
      <c r="A32" s="145" t="s">
        <v>285</v>
      </c>
      <c r="B32" s="140" t="s">
        <v>259</v>
      </c>
      <c r="C32" s="141" t="s">
        <v>286</v>
      </c>
      <c r="D32" s="142">
        <v>200</v>
      </c>
      <c r="E32" s="143">
        <v>200</v>
      </c>
      <c r="F32" s="144" t="str">
        <f t="shared" si="0"/>
        <v>-</v>
      </c>
    </row>
    <row r="33" spans="1:6" ht="24.6" customHeight="1">
      <c r="A33" s="139" t="s">
        <v>138</v>
      </c>
      <c r="B33" s="140" t="s">
        <v>259</v>
      </c>
      <c r="C33" s="141" t="s">
        <v>287</v>
      </c>
      <c r="D33" s="142">
        <v>200</v>
      </c>
      <c r="E33" s="143">
        <v>200</v>
      </c>
      <c r="F33" s="144" t="str">
        <f t="shared" si="0"/>
        <v>-</v>
      </c>
    </row>
    <row r="34" spans="1:6" ht="36.950000000000003" customHeight="1">
      <c r="A34" s="139" t="s">
        <v>137</v>
      </c>
      <c r="B34" s="140" t="s">
        <v>259</v>
      </c>
      <c r="C34" s="141" t="s">
        <v>288</v>
      </c>
      <c r="D34" s="142">
        <v>200</v>
      </c>
      <c r="E34" s="143">
        <v>200</v>
      </c>
      <c r="F34" s="144" t="str">
        <f t="shared" si="0"/>
        <v>-</v>
      </c>
    </row>
    <row r="35" spans="1:6">
      <c r="A35" s="139" t="s">
        <v>194</v>
      </c>
      <c r="B35" s="140" t="s">
        <v>259</v>
      </c>
      <c r="C35" s="141" t="s">
        <v>289</v>
      </c>
      <c r="D35" s="142">
        <v>200</v>
      </c>
      <c r="E35" s="143">
        <v>200</v>
      </c>
      <c r="F35" s="144" t="str">
        <f t="shared" si="0"/>
        <v>-</v>
      </c>
    </row>
    <row r="36" spans="1:6">
      <c r="A36" s="127" t="s">
        <v>57</v>
      </c>
      <c r="B36" s="128" t="s">
        <v>259</v>
      </c>
      <c r="C36" s="129" t="s">
        <v>290</v>
      </c>
      <c r="D36" s="130">
        <v>100000</v>
      </c>
      <c r="E36" s="131" t="s">
        <v>51</v>
      </c>
      <c r="F36" s="132">
        <f t="shared" si="0"/>
        <v>100000</v>
      </c>
    </row>
    <row r="37" spans="1:6" ht="36.950000000000003" customHeight="1">
      <c r="A37" s="139" t="s">
        <v>209</v>
      </c>
      <c r="B37" s="140" t="s">
        <v>259</v>
      </c>
      <c r="C37" s="141" t="s">
        <v>291</v>
      </c>
      <c r="D37" s="142">
        <v>100000</v>
      </c>
      <c r="E37" s="143" t="s">
        <v>51</v>
      </c>
      <c r="F37" s="144">
        <f t="shared" si="0"/>
        <v>100000</v>
      </c>
    </row>
    <row r="38" spans="1:6">
      <c r="A38" s="139" t="s">
        <v>77</v>
      </c>
      <c r="B38" s="140" t="s">
        <v>259</v>
      </c>
      <c r="C38" s="141" t="s">
        <v>292</v>
      </c>
      <c r="D38" s="142">
        <v>100000</v>
      </c>
      <c r="E38" s="143" t="s">
        <v>51</v>
      </c>
      <c r="F38" s="144">
        <f t="shared" si="0"/>
        <v>100000</v>
      </c>
    </row>
    <row r="39" spans="1:6" ht="73.7" customHeight="1">
      <c r="A39" s="139" t="s">
        <v>293</v>
      </c>
      <c r="B39" s="140" t="s">
        <v>259</v>
      </c>
      <c r="C39" s="141" t="s">
        <v>294</v>
      </c>
      <c r="D39" s="142">
        <v>100000</v>
      </c>
      <c r="E39" s="143" t="s">
        <v>51</v>
      </c>
      <c r="F39" s="144">
        <f t="shared" si="0"/>
        <v>100000</v>
      </c>
    </row>
    <row r="40" spans="1:6">
      <c r="A40" s="139" t="s">
        <v>66</v>
      </c>
      <c r="B40" s="140" t="s">
        <v>259</v>
      </c>
      <c r="C40" s="141" t="s">
        <v>295</v>
      </c>
      <c r="D40" s="142">
        <v>100000</v>
      </c>
      <c r="E40" s="143" t="s">
        <v>51</v>
      </c>
      <c r="F40" s="144">
        <f t="shared" si="0"/>
        <v>100000</v>
      </c>
    </row>
    <row r="41" spans="1:6">
      <c r="A41" s="139" t="s">
        <v>68</v>
      </c>
      <c r="B41" s="140" t="s">
        <v>259</v>
      </c>
      <c r="C41" s="141" t="s">
        <v>296</v>
      </c>
      <c r="D41" s="142">
        <v>100000</v>
      </c>
      <c r="E41" s="143" t="s">
        <v>51</v>
      </c>
      <c r="F41" s="144">
        <f t="shared" si="0"/>
        <v>100000</v>
      </c>
    </row>
    <row r="42" spans="1:6">
      <c r="A42" s="127" t="s">
        <v>58</v>
      </c>
      <c r="B42" s="128" t="s">
        <v>259</v>
      </c>
      <c r="C42" s="129" t="s">
        <v>297</v>
      </c>
      <c r="D42" s="130">
        <v>104500</v>
      </c>
      <c r="E42" s="131">
        <v>36238</v>
      </c>
      <c r="F42" s="132">
        <f t="shared" si="0"/>
        <v>68262</v>
      </c>
    </row>
    <row r="43" spans="1:6" ht="36.950000000000003" customHeight="1">
      <c r="A43" s="139" t="s">
        <v>266</v>
      </c>
      <c r="B43" s="140" t="s">
        <v>259</v>
      </c>
      <c r="C43" s="141" t="s">
        <v>298</v>
      </c>
      <c r="D43" s="142">
        <v>13900</v>
      </c>
      <c r="E43" s="143">
        <v>3170</v>
      </c>
      <c r="F43" s="144">
        <f t="shared" si="0"/>
        <v>10730</v>
      </c>
    </row>
    <row r="44" spans="1:6" ht="24.6" customHeight="1">
      <c r="A44" s="139" t="s">
        <v>125</v>
      </c>
      <c r="B44" s="140" t="s">
        <v>259</v>
      </c>
      <c r="C44" s="141" t="s">
        <v>299</v>
      </c>
      <c r="D44" s="142">
        <v>13900</v>
      </c>
      <c r="E44" s="143">
        <v>3170</v>
      </c>
      <c r="F44" s="144">
        <f t="shared" si="0"/>
        <v>10730</v>
      </c>
    </row>
    <row r="45" spans="1:6" ht="73.7" customHeight="1">
      <c r="A45" s="139" t="s">
        <v>300</v>
      </c>
      <c r="B45" s="140" t="s">
        <v>259</v>
      </c>
      <c r="C45" s="141" t="s">
        <v>301</v>
      </c>
      <c r="D45" s="142">
        <v>13900</v>
      </c>
      <c r="E45" s="143">
        <v>3170</v>
      </c>
      <c r="F45" s="144">
        <f t="shared" si="0"/>
        <v>10730</v>
      </c>
    </row>
    <row r="46" spans="1:6">
      <c r="A46" s="139" t="s">
        <v>66</v>
      </c>
      <c r="B46" s="140" t="s">
        <v>259</v>
      </c>
      <c r="C46" s="141" t="s">
        <v>302</v>
      </c>
      <c r="D46" s="142">
        <v>13900</v>
      </c>
      <c r="E46" s="143">
        <v>3170</v>
      </c>
      <c r="F46" s="144">
        <f t="shared" si="0"/>
        <v>10730</v>
      </c>
    </row>
    <row r="47" spans="1:6">
      <c r="A47" s="139" t="s">
        <v>67</v>
      </c>
      <c r="B47" s="140" t="s">
        <v>259</v>
      </c>
      <c r="C47" s="141" t="s">
        <v>303</v>
      </c>
      <c r="D47" s="142">
        <v>13900</v>
      </c>
      <c r="E47" s="143">
        <v>3170</v>
      </c>
      <c r="F47" s="144">
        <f t="shared" si="0"/>
        <v>10730</v>
      </c>
    </row>
    <row r="48" spans="1:6" ht="24.6" customHeight="1">
      <c r="A48" s="139" t="s">
        <v>304</v>
      </c>
      <c r="B48" s="140" t="s">
        <v>259</v>
      </c>
      <c r="C48" s="141" t="s">
        <v>305</v>
      </c>
      <c r="D48" s="142">
        <v>4600</v>
      </c>
      <c r="E48" s="143">
        <v>864</v>
      </c>
      <c r="F48" s="144">
        <f t="shared" si="0"/>
        <v>3736</v>
      </c>
    </row>
    <row r="49" spans="1:6">
      <c r="A49" s="139" t="s">
        <v>306</v>
      </c>
      <c r="B49" s="140" t="s">
        <v>259</v>
      </c>
      <c r="C49" s="141" t="s">
        <v>307</v>
      </c>
      <c r="D49" s="142">
        <v>9300</v>
      </c>
      <c r="E49" s="143">
        <v>2306</v>
      </c>
      <c r="F49" s="144">
        <f t="shared" si="0"/>
        <v>6994</v>
      </c>
    </row>
    <row r="50" spans="1:6" ht="24.6" customHeight="1">
      <c r="A50" s="139" t="s">
        <v>308</v>
      </c>
      <c r="B50" s="140" t="s">
        <v>259</v>
      </c>
      <c r="C50" s="141" t="s">
        <v>309</v>
      </c>
      <c r="D50" s="142">
        <v>69600</v>
      </c>
      <c r="E50" s="143">
        <v>13068</v>
      </c>
      <c r="F50" s="144">
        <f t="shared" si="0"/>
        <v>56532</v>
      </c>
    </row>
    <row r="51" spans="1:6" ht="36.950000000000003" customHeight="1">
      <c r="A51" s="139" t="s">
        <v>310</v>
      </c>
      <c r="B51" s="140" t="s">
        <v>259</v>
      </c>
      <c r="C51" s="141" t="s">
        <v>311</v>
      </c>
      <c r="D51" s="142">
        <v>49600</v>
      </c>
      <c r="E51" s="143">
        <v>13068</v>
      </c>
      <c r="F51" s="144">
        <f t="shared" si="0"/>
        <v>36532</v>
      </c>
    </row>
    <row r="52" spans="1:6" ht="86.1" customHeight="1">
      <c r="A52" s="145" t="s">
        <v>312</v>
      </c>
      <c r="B52" s="140" t="s">
        <v>259</v>
      </c>
      <c r="C52" s="141" t="s">
        <v>313</v>
      </c>
      <c r="D52" s="142">
        <v>34000</v>
      </c>
      <c r="E52" s="143">
        <v>6568</v>
      </c>
      <c r="F52" s="144">
        <f t="shared" si="0"/>
        <v>27432</v>
      </c>
    </row>
    <row r="53" spans="1:6" ht="24.6" customHeight="1">
      <c r="A53" s="139" t="s">
        <v>138</v>
      </c>
      <c r="B53" s="140" t="s">
        <v>259</v>
      </c>
      <c r="C53" s="141" t="s">
        <v>314</v>
      </c>
      <c r="D53" s="142">
        <v>34000</v>
      </c>
      <c r="E53" s="143">
        <v>6568</v>
      </c>
      <c r="F53" s="144">
        <f t="shared" si="0"/>
        <v>27432</v>
      </c>
    </row>
    <row r="54" spans="1:6" ht="36.950000000000003" customHeight="1">
      <c r="A54" s="139" t="s">
        <v>137</v>
      </c>
      <c r="B54" s="140" t="s">
        <v>259</v>
      </c>
      <c r="C54" s="141" t="s">
        <v>315</v>
      </c>
      <c r="D54" s="142">
        <v>34000</v>
      </c>
      <c r="E54" s="143">
        <v>6568</v>
      </c>
      <c r="F54" s="144">
        <f t="shared" si="0"/>
        <v>27432</v>
      </c>
    </row>
    <row r="55" spans="1:6">
      <c r="A55" s="139" t="s">
        <v>194</v>
      </c>
      <c r="B55" s="140" t="s">
        <v>259</v>
      </c>
      <c r="C55" s="141" t="s">
        <v>316</v>
      </c>
      <c r="D55" s="142">
        <v>34000</v>
      </c>
      <c r="E55" s="143">
        <v>6568</v>
      </c>
      <c r="F55" s="144">
        <f t="shared" si="0"/>
        <v>27432</v>
      </c>
    </row>
    <row r="56" spans="1:6" ht="110.65" customHeight="1">
      <c r="A56" s="145" t="s">
        <v>317</v>
      </c>
      <c r="B56" s="140" t="s">
        <v>259</v>
      </c>
      <c r="C56" s="141" t="s">
        <v>318</v>
      </c>
      <c r="D56" s="142">
        <v>15600</v>
      </c>
      <c r="E56" s="143">
        <v>6500</v>
      </c>
      <c r="F56" s="144">
        <f t="shared" si="0"/>
        <v>9100</v>
      </c>
    </row>
    <row r="57" spans="1:6" ht="24.6" customHeight="1">
      <c r="A57" s="139" t="s">
        <v>138</v>
      </c>
      <c r="B57" s="140" t="s">
        <v>259</v>
      </c>
      <c r="C57" s="141" t="s">
        <v>319</v>
      </c>
      <c r="D57" s="142">
        <v>15600</v>
      </c>
      <c r="E57" s="143">
        <v>6500</v>
      </c>
      <c r="F57" s="144">
        <f t="shared" si="0"/>
        <v>9100</v>
      </c>
    </row>
    <row r="58" spans="1:6" ht="36.950000000000003" customHeight="1">
      <c r="A58" s="139" t="s">
        <v>137</v>
      </c>
      <c r="B58" s="140" t="s">
        <v>259</v>
      </c>
      <c r="C58" s="141" t="s">
        <v>320</v>
      </c>
      <c r="D58" s="142">
        <v>15600</v>
      </c>
      <c r="E58" s="143">
        <v>6500</v>
      </c>
      <c r="F58" s="144">
        <f t="shared" si="0"/>
        <v>9100</v>
      </c>
    </row>
    <row r="59" spans="1:6">
      <c r="A59" s="139" t="s">
        <v>194</v>
      </c>
      <c r="B59" s="140" t="s">
        <v>259</v>
      </c>
      <c r="C59" s="141" t="s">
        <v>321</v>
      </c>
      <c r="D59" s="142">
        <v>15600</v>
      </c>
      <c r="E59" s="143">
        <v>6500</v>
      </c>
      <c r="F59" s="144">
        <f t="shared" si="0"/>
        <v>9100</v>
      </c>
    </row>
    <row r="60" spans="1:6" ht="24.6" customHeight="1">
      <c r="A60" s="139" t="s">
        <v>322</v>
      </c>
      <c r="B60" s="140" t="s">
        <v>259</v>
      </c>
      <c r="C60" s="141" t="s">
        <v>323</v>
      </c>
      <c r="D60" s="142">
        <v>20000</v>
      </c>
      <c r="E60" s="143" t="s">
        <v>51</v>
      </c>
      <c r="F60" s="144">
        <f t="shared" si="0"/>
        <v>20000</v>
      </c>
    </row>
    <row r="61" spans="1:6" ht="73.7" customHeight="1">
      <c r="A61" s="139" t="s">
        <v>324</v>
      </c>
      <c r="B61" s="140" t="s">
        <v>259</v>
      </c>
      <c r="C61" s="141" t="s">
        <v>325</v>
      </c>
      <c r="D61" s="142">
        <v>20000</v>
      </c>
      <c r="E61" s="143" t="s">
        <v>51</v>
      </c>
      <c r="F61" s="144">
        <f t="shared" si="0"/>
        <v>20000</v>
      </c>
    </row>
    <row r="62" spans="1:6" ht="24.6" customHeight="1">
      <c r="A62" s="139" t="s">
        <v>138</v>
      </c>
      <c r="B62" s="140" t="s">
        <v>259</v>
      </c>
      <c r="C62" s="141" t="s">
        <v>326</v>
      </c>
      <c r="D62" s="142">
        <v>20000</v>
      </c>
      <c r="E62" s="143" t="s">
        <v>51</v>
      </c>
      <c r="F62" s="144">
        <f t="shared" si="0"/>
        <v>20000</v>
      </c>
    </row>
    <row r="63" spans="1:6" ht="36.950000000000003" customHeight="1">
      <c r="A63" s="139" t="s">
        <v>137</v>
      </c>
      <c r="B63" s="140" t="s">
        <v>259</v>
      </c>
      <c r="C63" s="141" t="s">
        <v>327</v>
      </c>
      <c r="D63" s="142">
        <v>20000</v>
      </c>
      <c r="E63" s="143" t="s">
        <v>51</v>
      </c>
      <c r="F63" s="144">
        <f t="shared" si="0"/>
        <v>20000</v>
      </c>
    </row>
    <row r="64" spans="1:6">
      <c r="A64" s="139" t="s">
        <v>194</v>
      </c>
      <c r="B64" s="140" t="s">
        <v>259</v>
      </c>
      <c r="C64" s="141" t="s">
        <v>328</v>
      </c>
      <c r="D64" s="142">
        <v>20000</v>
      </c>
      <c r="E64" s="143" t="s">
        <v>51</v>
      </c>
      <c r="F64" s="144">
        <f t="shared" si="0"/>
        <v>20000</v>
      </c>
    </row>
    <row r="65" spans="1:6" ht="61.5" customHeight="1">
      <c r="A65" s="139" t="s">
        <v>329</v>
      </c>
      <c r="B65" s="140" t="s">
        <v>259</v>
      </c>
      <c r="C65" s="141" t="s">
        <v>330</v>
      </c>
      <c r="D65" s="142">
        <v>1000</v>
      </c>
      <c r="E65" s="143" t="s">
        <v>51</v>
      </c>
      <c r="F65" s="144">
        <f t="shared" si="0"/>
        <v>1000</v>
      </c>
    </row>
    <row r="66" spans="1:6" ht="24.6" customHeight="1">
      <c r="A66" s="139" t="s">
        <v>331</v>
      </c>
      <c r="B66" s="140" t="s">
        <v>259</v>
      </c>
      <c r="C66" s="141" t="s">
        <v>332</v>
      </c>
      <c r="D66" s="142">
        <v>1000</v>
      </c>
      <c r="E66" s="143" t="s">
        <v>51</v>
      </c>
      <c r="F66" s="144">
        <f t="shared" si="0"/>
        <v>1000</v>
      </c>
    </row>
    <row r="67" spans="1:6" ht="98.45" customHeight="1">
      <c r="A67" s="145" t="s">
        <v>333</v>
      </c>
      <c r="B67" s="140" t="s">
        <v>259</v>
      </c>
      <c r="C67" s="141" t="s">
        <v>334</v>
      </c>
      <c r="D67" s="142">
        <v>1000</v>
      </c>
      <c r="E67" s="143" t="s">
        <v>51</v>
      </c>
      <c r="F67" s="144">
        <f t="shared" si="0"/>
        <v>1000</v>
      </c>
    </row>
    <row r="68" spans="1:6" ht="24.6" customHeight="1">
      <c r="A68" s="139" t="s">
        <v>138</v>
      </c>
      <c r="B68" s="140" t="s">
        <v>259</v>
      </c>
      <c r="C68" s="141" t="s">
        <v>335</v>
      </c>
      <c r="D68" s="142">
        <v>1000</v>
      </c>
      <c r="E68" s="143" t="s">
        <v>51</v>
      </c>
      <c r="F68" s="144">
        <f t="shared" si="0"/>
        <v>1000</v>
      </c>
    </row>
    <row r="69" spans="1:6" ht="36.950000000000003" customHeight="1">
      <c r="A69" s="139" t="s">
        <v>137</v>
      </c>
      <c r="B69" s="140" t="s">
        <v>259</v>
      </c>
      <c r="C69" s="141" t="s">
        <v>336</v>
      </c>
      <c r="D69" s="142">
        <v>1000</v>
      </c>
      <c r="E69" s="143" t="s">
        <v>51</v>
      </c>
      <c r="F69" s="144">
        <f t="shared" si="0"/>
        <v>1000</v>
      </c>
    </row>
    <row r="70" spans="1:6">
      <c r="A70" s="139" t="s">
        <v>194</v>
      </c>
      <c r="B70" s="140" t="s">
        <v>259</v>
      </c>
      <c r="C70" s="141" t="s">
        <v>337</v>
      </c>
      <c r="D70" s="142">
        <v>1000</v>
      </c>
      <c r="E70" s="143" t="s">
        <v>51</v>
      </c>
      <c r="F70" s="144">
        <f t="shared" si="0"/>
        <v>1000</v>
      </c>
    </row>
    <row r="71" spans="1:6" ht="36.950000000000003" customHeight="1">
      <c r="A71" s="139" t="s">
        <v>209</v>
      </c>
      <c r="B71" s="140" t="s">
        <v>259</v>
      </c>
      <c r="C71" s="141" t="s">
        <v>338</v>
      </c>
      <c r="D71" s="142">
        <v>20000</v>
      </c>
      <c r="E71" s="143">
        <v>20000</v>
      </c>
      <c r="F71" s="144" t="str">
        <f t="shared" si="0"/>
        <v>-</v>
      </c>
    </row>
    <row r="72" spans="1:6">
      <c r="A72" s="139" t="s">
        <v>210</v>
      </c>
      <c r="B72" s="140" t="s">
        <v>259</v>
      </c>
      <c r="C72" s="141" t="s">
        <v>339</v>
      </c>
      <c r="D72" s="142">
        <v>20000</v>
      </c>
      <c r="E72" s="143">
        <v>20000</v>
      </c>
      <c r="F72" s="144" t="str">
        <f t="shared" si="0"/>
        <v>-</v>
      </c>
    </row>
    <row r="73" spans="1:6" ht="73.7" customHeight="1">
      <c r="A73" s="139" t="s">
        <v>340</v>
      </c>
      <c r="B73" s="140" t="s">
        <v>259</v>
      </c>
      <c r="C73" s="141" t="s">
        <v>341</v>
      </c>
      <c r="D73" s="142">
        <v>20000</v>
      </c>
      <c r="E73" s="143">
        <v>20000</v>
      </c>
      <c r="F73" s="144" t="str">
        <f t="shared" si="0"/>
        <v>-</v>
      </c>
    </row>
    <row r="74" spans="1:6">
      <c r="A74" s="139" t="s">
        <v>66</v>
      </c>
      <c r="B74" s="140" t="s">
        <v>259</v>
      </c>
      <c r="C74" s="141" t="s">
        <v>342</v>
      </c>
      <c r="D74" s="142">
        <v>20000</v>
      </c>
      <c r="E74" s="143">
        <v>20000</v>
      </c>
      <c r="F74" s="144" t="str">
        <f t="shared" si="0"/>
        <v>-</v>
      </c>
    </row>
    <row r="75" spans="1:6">
      <c r="A75" s="139" t="s">
        <v>67</v>
      </c>
      <c r="B75" s="140" t="s">
        <v>259</v>
      </c>
      <c r="C75" s="141" t="s">
        <v>343</v>
      </c>
      <c r="D75" s="142">
        <v>20000</v>
      </c>
      <c r="E75" s="143">
        <v>20000</v>
      </c>
      <c r="F75" s="144" t="str">
        <f t="shared" si="0"/>
        <v>-</v>
      </c>
    </row>
    <row r="76" spans="1:6">
      <c r="A76" s="139" t="s">
        <v>344</v>
      </c>
      <c r="B76" s="140" t="s">
        <v>259</v>
      </c>
      <c r="C76" s="141" t="s">
        <v>345</v>
      </c>
      <c r="D76" s="142">
        <v>20000</v>
      </c>
      <c r="E76" s="143">
        <v>20000</v>
      </c>
      <c r="F76" s="144" t="str">
        <f t="shared" si="0"/>
        <v>-</v>
      </c>
    </row>
    <row r="77" spans="1:6">
      <c r="A77" s="127" t="s">
        <v>346</v>
      </c>
      <c r="B77" s="128" t="s">
        <v>259</v>
      </c>
      <c r="C77" s="129" t="s">
        <v>347</v>
      </c>
      <c r="D77" s="130">
        <v>203500</v>
      </c>
      <c r="E77" s="131">
        <v>85044.72</v>
      </c>
      <c r="F77" s="132">
        <f t="shared" si="0"/>
        <v>118455.28</v>
      </c>
    </row>
    <row r="78" spans="1:6">
      <c r="A78" s="127" t="s">
        <v>78</v>
      </c>
      <c r="B78" s="128" t="s">
        <v>259</v>
      </c>
      <c r="C78" s="129" t="s">
        <v>348</v>
      </c>
      <c r="D78" s="130">
        <v>203500</v>
      </c>
      <c r="E78" s="131">
        <v>85044.72</v>
      </c>
      <c r="F78" s="132">
        <f t="shared" si="0"/>
        <v>118455.28</v>
      </c>
    </row>
    <row r="79" spans="1:6" ht="36.950000000000003" customHeight="1">
      <c r="A79" s="139" t="s">
        <v>209</v>
      </c>
      <c r="B79" s="140" t="s">
        <v>259</v>
      </c>
      <c r="C79" s="141" t="s">
        <v>349</v>
      </c>
      <c r="D79" s="142">
        <v>203500</v>
      </c>
      <c r="E79" s="143">
        <v>85044.72</v>
      </c>
      <c r="F79" s="144">
        <f t="shared" ref="F79:F142" si="1">IF(OR(D79="-",IF(E79="-",0,E79)&gt;=IF(D79="-",0,D79)),"-",IF(D79="-",0,D79)-IF(E79="-",0,E79))</f>
        <v>118455.28</v>
      </c>
    </row>
    <row r="80" spans="1:6">
      <c r="A80" s="139" t="s">
        <v>210</v>
      </c>
      <c r="B80" s="140" t="s">
        <v>259</v>
      </c>
      <c r="C80" s="141" t="s">
        <v>350</v>
      </c>
      <c r="D80" s="142">
        <v>203500</v>
      </c>
      <c r="E80" s="143">
        <v>85044.72</v>
      </c>
      <c r="F80" s="144">
        <f t="shared" si="1"/>
        <v>118455.28</v>
      </c>
    </row>
    <row r="81" spans="1:6" ht="86.1" customHeight="1">
      <c r="A81" s="139" t="s">
        <v>351</v>
      </c>
      <c r="B81" s="140" t="s">
        <v>259</v>
      </c>
      <c r="C81" s="141" t="s">
        <v>352</v>
      </c>
      <c r="D81" s="142">
        <v>203500</v>
      </c>
      <c r="E81" s="143">
        <v>85044.72</v>
      </c>
      <c r="F81" s="144">
        <f t="shared" si="1"/>
        <v>118455.28</v>
      </c>
    </row>
    <row r="82" spans="1:6" ht="61.5" customHeight="1">
      <c r="A82" s="139" t="s">
        <v>271</v>
      </c>
      <c r="B82" s="140" t="s">
        <v>259</v>
      </c>
      <c r="C82" s="141" t="s">
        <v>353</v>
      </c>
      <c r="D82" s="142">
        <v>198000</v>
      </c>
      <c r="E82" s="143">
        <v>85044.72</v>
      </c>
      <c r="F82" s="144">
        <f t="shared" si="1"/>
        <v>112955.28</v>
      </c>
    </row>
    <row r="83" spans="1:6" ht="24.6" customHeight="1">
      <c r="A83" s="139" t="s">
        <v>69</v>
      </c>
      <c r="B83" s="140" t="s">
        <v>259</v>
      </c>
      <c r="C83" s="141" t="s">
        <v>354</v>
      </c>
      <c r="D83" s="142">
        <v>198000</v>
      </c>
      <c r="E83" s="143">
        <v>85044.72</v>
      </c>
      <c r="F83" s="144">
        <f t="shared" si="1"/>
        <v>112955.28</v>
      </c>
    </row>
    <row r="84" spans="1:6" ht="24.6" customHeight="1">
      <c r="A84" s="139" t="s">
        <v>274</v>
      </c>
      <c r="B84" s="140" t="s">
        <v>259</v>
      </c>
      <c r="C84" s="141" t="s">
        <v>355</v>
      </c>
      <c r="D84" s="142">
        <v>152100</v>
      </c>
      <c r="E84" s="143">
        <v>66647.179999999993</v>
      </c>
      <c r="F84" s="144">
        <f t="shared" si="1"/>
        <v>85452.82</v>
      </c>
    </row>
    <row r="85" spans="1:6" ht="49.15" customHeight="1">
      <c r="A85" s="139" t="s">
        <v>156</v>
      </c>
      <c r="B85" s="140" t="s">
        <v>259</v>
      </c>
      <c r="C85" s="141" t="s">
        <v>356</v>
      </c>
      <c r="D85" s="142">
        <v>45900</v>
      </c>
      <c r="E85" s="143">
        <v>18397.54</v>
      </c>
      <c r="F85" s="144">
        <f t="shared" si="1"/>
        <v>27502.46</v>
      </c>
    </row>
    <row r="86" spans="1:6" ht="24.6" customHeight="1">
      <c r="A86" s="139" t="s">
        <v>138</v>
      </c>
      <c r="B86" s="140" t="s">
        <v>259</v>
      </c>
      <c r="C86" s="141" t="s">
        <v>357</v>
      </c>
      <c r="D86" s="142">
        <v>5500</v>
      </c>
      <c r="E86" s="143" t="s">
        <v>51</v>
      </c>
      <c r="F86" s="144">
        <f t="shared" si="1"/>
        <v>5500</v>
      </c>
    </row>
    <row r="87" spans="1:6" ht="36.950000000000003" customHeight="1">
      <c r="A87" s="139" t="s">
        <v>137</v>
      </c>
      <c r="B87" s="140" t="s">
        <v>259</v>
      </c>
      <c r="C87" s="141" t="s">
        <v>358</v>
      </c>
      <c r="D87" s="142">
        <v>5500</v>
      </c>
      <c r="E87" s="143" t="s">
        <v>51</v>
      </c>
      <c r="F87" s="144">
        <f t="shared" si="1"/>
        <v>5500</v>
      </c>
    </row>
    <row r="88" spans="1:6">
      <c r="A88" s="139" t="s">
        <v>194</v>
      </c>
      <c r="B88" s="140" t="s">
        <v>259</v>
      </c>
      <c r="C88" s="141" t="s">
        <v>359</v>
      </c>
      <c r="D88" s="142">
        <v>5500</v>
      </c>
      <c r="E88" s="143" t="s">
        <v>51</v>
      </c>
      <c r="F88" s="144">
        <f t="shared" si="1"/>
        <v>5500</v>
      </c>
    </row>
    <row r="89" spans="1:6" ht="24.6" customHeight="1">
      <c r="A89" s="127" t="s">
        <v>360</v>
      </c>
      <c r="B89" s="128" t="s">
        <v>259</v>
      </c>
      <c r="C89" s="129" t="s">
        <v>361</v>
      </c>
      <c r="D89" s="130">
        <v>55000</v>
      </c>
      <c r="E89" s="131">
        <v>3300</v>
      </c>
      <c r="F89" s="132">
        <f t="shared" si="1"/>
        <v>51700</v>
      </c>
    </row>
    <row r="90" spans="1:6" ht="36.950000000000003" customHeight="1">
      <c r="A90" s="127" t="s">
        <v>59</v>
      </c>
      <c r="B90" s="128" t="s">
        <v>259</v>
      </c>
      <c r="C90" s="129" t="s">
        <v>362</v>
      </c>
      <c r="D90" s="130">
        <v>5000</v>
      </c>
      <c r="E90" s="131" t="s">
        <v>51</v>
      </c>
      <c r="F90" s="132">
        <f t="shared" si="1"/>
        <v>5000</v>
      </c>
    </row>
    <row r="91" spans="1:6" ht="61.5" customHeight="1">
      <c r="A91" s="139" t="s">
        <v>329</v>
      </c>
      <c r="B91" s="140" t="s">
        <v>259</v>
      </c>
      <c r="C91" s="141" t="s">
        <v>363</v>
      </c>
      <c r="D91" s="142">
        <v>5000</v>
      </c>
      <c r="E91" s="143" t="s">
        <v>51</v>
      </c>
      <c r="F91" s="144">
        <f t="shared" si="1"/>
        <v>5000</v>
      </c>
    </row>
    <row r="92" spans="1:6" ht="24.6" customHeight="1">
      <c r="A92" s="139" t="s">
        <v>364</v>
      </c>
      <c r="B92" s="140" t="s">
        <v>259</v>
      </c>
      <c r="C92" s="141" t="s">
        <v>365</v>
      </c>
      <c r="D92" s="142">
        <v>5000</v>
      </c>
      <c r="E92" s="143" t="s">
        <v>51</v>
      </c>
      <c r="F92" s="144">
        <f t="shared" si="1"/>
        <v>5000</v>
      </c>
    </row>
    <row r="93" spans="1:6" ht="86.1" customHeight="1">
      <c r="A93" s="145" t="s">
        <v>366</v>
      </c>
      <c r="B93" s="140" t="s">
        <v>259</v>
      </c>
      <c r="C93" s="141" t="s">
        <v>367</v>
      </c>
      <c r="D93" s="142">
        <v>5000</v>
      </c>
      <c r="E93" s="143" t="s">
        <v>51</v>
      </c>
      <c r="F93" s="144">
        <f t="shared" si="1"/>
        <v>5000</v>
      </c>
    </row>
    <row r="94" spans="1:6" ht="24.6" customHeight="1">
      <c r="A94" s="139" t="s">
        <v>138</v>
      </c>
      <c r="B94" s="140" t="s">
        <v>259</v>
      </c>
      <c r="C94" s="141" t="s">
        <v>368</v>
      </c>
      <c r="D94" s="142">
        <v>5000</v>
      </c>
      <c r="E94" s="143" t="s">
        <v>51</v>
      </c>
      <c r="F94" s="144">
        <f t="shared" si="1"/>
        <v>5000</v>
      </c>
    </row>
    <row r="95" spans="1:6" ht="36.950000000000003" customHeight="1">
      <c r="A95" s="139" t="s">
        <v>137</v>
      </c>
      <c r="B95" s="140" t="s">
        <v>259</v>
      </c>
      <c r="C95" s="141" t="s">
        <v>369</v>
      </c>
      <c r="D95" s="142">
        <v>5000</v>
      </c>
      <c r="E95" s="143" t="s">
        <v>51</v>
      </c>
      <c r="F95" s="144">
        <f t="shared" si="1"/>
        <v>5000</v>
      </c>
    </row>
    <row r="96" spans="1:6">
      <c r="A96" s="139" t="s">
        <v>194</v>
      </c>
      <c r="B96" s="140" t="s">
        <v>259</v>
      </c>
      <c r="C96" s="141" t="s">
        <v>370</v>
      </c>
      <c r="D96" s="142">
        <v>5000</v>
      </c>
      <c r="E96" s="143" t="s">
        <v>51</v>
      </c>
      <c r="F96" s="144">
        <f t="shared" si="1"/>
        <v>5000</v>
      </c>
    </row>
    <row r="97" spans="1:6">
      <c r="A97" s="127" t="s">
        <v>371</v>
      </c>
      <c r="B97" s="128" t="s">
        <v>259</v>
      </c>
      <c r="C97" s="129" t="s">
        <v>372</v>
      </c>
      <c r="D97" s="130">
        <v>50000</v>
      </c>
      <c r="E97" s="131">
        <v>3300</v>
      </c>
      <c r="F97" s="132">
        <f t="shared" si="1"/>
        <v>46700</v>
      </c>
    </row>
    <row r="98" spans="1:6" ht="61.5" customHeight="1">
      <c r="A98" s="139" t="s">
        <v>329</v>
      </c>
      <c r="B98" s="140" t="s">
        <v>259</v>
      </c>
      <c r="C98" s="141" t="s">
        <v>373</v>
      </c>
      <c r="D98" s="142">
        <v>50000</v>
      </c>
      <c r="E98" s="143">
        <v>3300</v>
      </c>
      <c r="F98" s="144">
        <f t="shared" si="1"/>
        <v>46700</v>
      </c>
    </row>
    <row r="99" spans="1:6">
      <c r="A99" s="139" t="s">
        <v>79</v>
      </c>
      <c r="B99" s="140" t="s">
        <v>259</v>
      </c>
      <c r="C99" s="141" t="s">
        <v>374</v>
      </c>
      <c r="D99" s="142">
        <v>50000</v>
      </c>
      <c r="E99" s="143">
        <v>3300</v>
      </c>
      <c r="F99" s="144">
        <f t="shared" si="1"/>
        <v>46700</v>
      </c>
    </row>
    <row r="100" spans="1:6" ht="98.45" customHeight="1">
      <c r="A100" s="145" t="s">
        <v>375</v>
      </c>
      <c r="B100" s="140" t="s">
        <v>259</v>
      </c>
      <c r="C100" s="141" t="s">
        <v>376</v>
      </c>
      <c r="D100" s="142">
        <v>50000</v>
      </c>
      <c r="E100" s="143">
        <v>3300</v>
      </c>
      <c r="F100" s="144">
        <f t="shared" si="1"/>
        <v>46700</v>
      </c>
    </row>
    <row r="101" spans="1:6" ht="24.6" customHeight="1">
      <c r="A101" s="139" t="s">
        <v>138</v>
      </c>
      <c r="B101" s="140" t="s">
        <v>259</v>
      </c>
      <c r="C101" s="141" t="s">
        <v>377</v>
      </c>
      <c r="D101" s="142">
        <v>50000</v>
      </c>
      <c r="E101" s="143">
        <v>3300</v>
      </c>
      <c r="F101" s="144">
        <f t="shared" si="1"/>
        <v>46700</v>
      </c>
    </row>
    <row r="102" spans="1:6" ht="36.950000000000003" customHeight="1">
      <c r="A102" s="139" t="s">
        <v>137</v>
      </c>
      <c r="B102" s="140" t="s">
        <v>259</v>
      </c>
      <c r="C102" s="141" t="s">
        <v>378</v>
      </c>
      <c r="D102" s="142">
        <v>50000</v>
      </c>
      <c r="E102" s="143">
        <v>3300</v>
      </c>
      <c r="F102" s="144">
        <f t="shared" si="1"/>
        <v>46700</v>
      </c>
    </row>
    <row r="103" spans="1:6">
      <c r="A103" s="139" t="s">
        <v>194</v>
      </c>
      <c r="B103" s="140" t="s">
        <v>259</v>
      </c>
      <c r="C103" s="141" t="s">
        <v>379</v>
      </c>
      <c r="D103" s="142">
        <v>50000</v>
      </c>
      <c r="E103" s="143">
        <v>3300</v>
      </c>
      <c r="F103" s="144">
        <f t="shared" si="1"/>
        <v>46700</v>
      </c>
    </row>
    <row r="104" spans="1:6">
      <c r="A104" s="127" t="s">
        <v>380</v>
      </c>
      <c r="B104" s="128" t="s">
        <v>259</v>
      </c>
      <c r="C104" s="129" t="s">
        <v>381</v>
      </c>
      <c r="D104" s="130">
        <v>798500</v>
      </c>
      <c r="E104" s="131">
        <v>719526.82</v>
      </c>
      <c r="F104" s="132">
        <f t="shared" si="1"/>
        <v>78973.180000000051</v>
      </c>
    </row>
    <row r="105" spans="1:6">
      <c r="A105" s="127" t="s">
        <v>70</v>
      </c>
      <c r="B105" s="128" t="s">
        <v>259</v>
      </c>
      <c r="C105" s="129" t="s">
        <v>382</v>
      </c>
      <c r="D105" s="130">
        <v>778500</v>
      </c>
      <c r="E105" s="131">
        <v>704424.28</v>
      </c>
      <c r="F105" s="132">
        <f t="shared" si="1"/>
        <v>74075.719999999972</v>
      </c>
    </row>
    <row r="106" spans="1:6" ht="36.950000000000003" customHeight="1">
      <c r="A106" s="139" t="s">
        <v>80</v>
      </c>
      <c r="B106" s="140" t="s">
        <v>259</v>
      </c>
      <c r="C106" s="141" t="s">
        <v>383</v>
      </c>
      <c r="D106" s="142">
        <v>778500</v>
      </c>
      <c r="E106" s="143">
        <v>704424.28</v>
      </c>
      <c r="F106" s="144">
        <f t="shared" si="1"/>
        <v>74075.719999999972</v>
      </c>
    </row>
    <row r="107" spans="1:6" ht="36.950000000000003" customHeight="1">
      <c r="A107" s="139" t="s">
        <v>384</v>
      </c>
      <c r="B107" s="140" t="s">
        <v>259</v>
      </c>
      <c r="C107" s="141" t="s">
        <v>385</v>
      </c>
      <c r="D107" s="142">
        <v>728500</v>
      </c>
      <c r="E107" s="143">
        <v>662911.75</v>
      </c>
      <c r="F107" s="144">
        <f t="shared" si="1"/>
        <v>65588.25</v>
      </c>
    </row>
    <row r="108" spans="1:6" ht="98.45" customHeight="1">
      <c r="A108" s="145" t="s">
        <v>386</v>
      </c>
      <c r="B108" s="140" t="s">
        <v>259</v>
      </c>
      <c r="C108" s="141" t="s">
        <v>387</v>
      </c>
      <c r="D108" s="142">
        <v>728500</v>
      </c>
      <c r="E108" s="143">
        <v>662911.75</v>
      </c>
      <c r="F108" s="144">
        <f t="shared" si="1"/>
        <v>65588.25</v>
      </c>
    </row>
    <row r="109" spans="1:6" ht="24.6" customHeight="1">
      <c r="A109" s="139" t="s">
        <v>138</v>
      </c>
      <c r="B109" s="140" t="s">
        <v>259</v>
      </c>
      <c r="C109" s="141" t="s">
        <v>388</v>
      </c>
      <c r="D109" s="142">
        <v>728500</v>
      </c>
      <c r="E109" s="143">
        <v>662911.75</v>
      </c>
      <c r="F109" s="144">
        <f t="shared" si="1"/>
        <v>65588.25</v>
      </c>
    </row>
    <row r="110" spans="1:6" ht="36.950000000000003" customHeight="1">
      <c r="A110" s="139" t="s">
        <v>137</v>
      </c>
      <c r="B110" s="140" t="s">
        <v>259</v>
      </c>
      <c r="C110" s="141" t="s">
        <v>389</v>
      </c>
      <c r="D110" s="142">
        <v>728500</v>
      </c>
      <c r="E110" s="143">
        <v>662911.75</v>
      </c>
      <c r="F110" s="144">
        <f t="shared" si="1"/>
        <v>65588.25</v>
      </c>
    </row>
    <row r="111" spans="1:6">
      <c r="A111" s="139" t="s">
        <v>194</v>
      </c>
      <c r="B111" s="140" t="s">
        <v>259</v>
      </c>
      <c r="C111" s="141" t="s">
        <v>390</v>
      </c>
      <c r="D111" s="142">
        <v>728500</v>
      </c>
      <c r="E111" s="143">
        <v>662911.75</v>
      </c>
      <c r="F111" s="144">
        <f t="shared" si="1"/>
        <v>65588.25</v>
      </c>
    </row>
    <row r="112" spans="1:6" ht="36.950000000000003" customHeight="1">
      <c r="A112" s="139" t="s">
        <v>391</v>
      </c>
      <c r="B112" s="140" t="s">
        <v>259</v>
      </c>
      <c r="C112" s="141" t="s">
        <v>392</v>
      </c>
      <c r="D112" s="142">
        <v>50000</v>
      </c>
      <c r="E112" s="143">
        <v>41512.53</v>
      </c>
      <c r="F112" s="144">
        <f t="shared" si="1"/>
        <v>8487.4700000000012</v>
      </c>
    </row>
    <row r="113" spans="1:6" ht="73.7" customHeight="1">
      <c r="A113" s="139" t="s">
        <v>393</v>
      </c>
      <c r="B113" s="140" t="s">
        <v>259</v>
      </c>
      <c r="C113" s="141" t="s">
        <v>394</v>
      </c>
      <c r="D113" s="142">
        <v>50000</v>
      </c>
      <c r="E113" s="143">
        <v>41512.53</v>
      </c>
      <c r="F113" s="144">
        <f t="shared" si="1"/>
        <v>8487.4700000000012</v>
      </c>
    </row>
    <row r="114" spans="1:6" ht="24.6" customHeight="1">
      <c r="A114" s="139" t="s">
        <v>138</v>
      </c>
      <c r="B114" s="140" t="s">
        <v>259</v>
      </c>
      <c r="C114" s="141" t="s">
        <v>395</v>
      </c>
      <c r="D114" s="142">
        <v>50000</v>
      </c>
      <c r="E114" s="143">
        <v>41512.53</v>
      </c>
      <c r="F114" s="144">
        <f t="shared" si="1"/>
        <v>8487.4700000000012</v>
      </c>
    </row>
    <row r="115" spans="1:6" ht="36.950000000000003" customHeight="1">
      <c r="A115" s="139" t="s">
        <v>137</v>
      </c>
      <c r="B115" s="140" t="s">
        <v>259</v>
      </c>
      <c r="C115" s="141" t="s">
        <v>396</v>
      </c>
      <c r="D115" s="142">
        <v>50000</v>
      </c>
      <c r="E115" s="143">
        <v>41512.53</v>
      </c>
      <c r="F115" s="144">
        <f t="shared" si="1"/>
        <v>8487.4700000000012</v>
      </c>
    </row>
    <row r="116" spans="1:6">
      <c r="A116" s="139" t="s">
        <v>194</v>
      </c>
      <c r="B116" s="140" t="s">
        <v>259</v>
      </c>
      <c r="C116" s="141" t="s">
        <v>397</v>
      </c>
      <c r="D116" s="142">
        <v>50000</v>
      </c>
      <c r="E116" s="143">
        <v>41512.53</v>
      </c>
      <c r="F116" s="144">
        <f t="shared" si="1"/>
        <v>8487.4700000000012</v>
      </c>
    </row>
    <row r="117" spans="1:6" ht="24.6" customHeight="1">
      <c r="A117" s="127" t="s">
        <v>121</v>
      </c>
      <c r="B117" s="128" t="s">
        <v>259</v>
      </c>
      <c r="C117" s="129" t="s">
        <v>398</v>
      </c>
      <c r="D117" s="130">
        <v>20000</v>
      </c>
      <c r="E117" s="131">
        <v>15102.54</v>
      </c>
      <c r="F117" s="132">
        <f t="shared" si="1"/>
        <v>4897.4599999999991</v>
      </c>
    </row>
    <row r="118" spans="1:6" ht="36.950000000000003" customHeight="1">
      <c r="A118" s="139" t="s">
        <v>209</v>
      </c>
      <c r="B118" s="140" t="s">
        <v>259</v>
      </c>
      <c r="C118" s="141" t="s">
        <v>399</v>
      </c>
      <c r="D118" s="142">
        <v>20000</v>
      </c>
      <c r="E118" s="143">
        <v>15102.54</v>
      </c>
      <c r="F118" s="144">
        <f t="shared" si="1"/>
        <v>4897.4599999999991</v>
      </c>
    </row>
    <row r="119" spans="1:6">
      <c r="A119" s="139" t="s">
        <v>210</v>
      </c>
      <c r="B119" s="140" t="s">
        <v>259</v>
      </c>
      <c r="C119" s="141" t="s">
        <v>400</v>
      </c>
      <c r="D119" s="142">
        <v>20000</v>
      </c>
      <c r="E119" s="143">
        <v>15102.54</v>
      </c>
      <c r="F119" s="144">
        <f t="shared" si="1"/>
        <v>4897.4599999999991</v>
      </c>
    </row>
    <row r="120" spans="1:6" ht="86.1" customHeight="1">
      <c r="A120" s="145" t="s">
        <v>401</v>
      </c>
      <c r="B120" s="140" t="s">
        <v>259</v>
      </c>
      <c r="C120" s="141" t="s">
        <v>402</v>
      </c>
      <c r="D120" s="142">
        <v>20000</v>
      </c>
      <c r="E120" s="143">
        <v>15102.54</v>
      </c>
      <c r="F120" s="144">
        <f t="shared" si="1"/>
        <v>4897.4599999999991</v>
      </c>
    </row>
    <row r="121" spans="1:6" ht="24.6" customHeight="1">
      <c r="A121" s="139" t="s">
        <v>138</v>
      </c>
      <c r="B121" s="140" t="s">
        <v>259</v>
      </c>
      <c r="C121" s="141" t="s">
        <v>403</v>
      </c>
      <c r="D121" s="142">
        <v>20000</v>
      </c>
      <c r="E121" s="143">
        <v>15102.54</v>
      </c>
      <c r="F121" s="144">
        <f t="shared" si="1"/>
        <v>4897.4599999999991</v>
      </c>
    </row>
    <row r="122" spans="1:6" ht="36.950000000000003" customHeight="1">
      <c r="A122" s="139" t="s">
        <v>137</v>
      </c>
      <c r="B122" s="140" t="s">
        <v>259</v>
      </c>
      <c r="C122" s="141" t="s">
        <v>404</v>
      </c>
      <c r="D122" s="142">
        <v>20000</v>
      </c>
      <c r="E122" s="143">
        <v>15102.54</v>
      </c>
      <c r="F122" s="144">
        <f t="shared" si="1"/>
        <v>4897.4599999999991</v>
      </c>
    </row>
    <row r="123" spans="1:6">
      <c r="A123" s="139" t="s">
        <v>194</v>
      </c>
      <c r="B123" s="140" t="s">
        <v>259</v>
      </c>
      <c r="C123" s="141" t="s">
        <v>405</v>
      </c>
      <c r="D123" s="142">
        <v>20000</v>
      </c>
      <c r="E123" s="143">
        <v>15102.54</v>
      </c>
      <c r="F123" s="144">
        <f t="shared" si="1"/>
        <v>4897.4599999999991</v>
      </c>
    </row>
    <row r="124" spans="1:6">
      <c r="A124" s="127" t="s">
        <v>406</v>
      </c>
      <c r="B124" s="128" t="s">
        <v>259</v>
      </c>
      <c r="C124" s="129" t="s">
        <v>407</v>
      </c>
      <c r="D124" s="130">
        <v>2495100</v>
      </c>
      <c r="E124" s="131">
        <v>1602416.32</v>
      </c>
      <c r="F124" s="132">
        <f t="shared" si="1"/>
        <v>892683.67999999993</v>
      </c>
    </row>
    <row r="125" spans="1:6">
      <c r="A125" s="127" t="s">
        <v>117</v>
      </c>
      <c r="B125" s="128" t="s">
        <v>259</v>
      </c>
      <c r="C125" s="129" t="s">
        <v>408</v>
      </c>
      <c r="D125" s="130">
        <v>297300</v>
      </c>
      <c r="E125" s="131">
        <v>284727.43</v>
      </c>
      <c r="F125" s="132">
        <f t="shared" si="1"/>
        <v>12572.570000000007</v>
      </c>
    </row>
    <row r="126" spans="1:6" ht="36.950000000000003" customHeight="1">
      <c r="A126" s="139" t="s">
        <v>409</v>
      </c>
      <c r="B126" s="140" t="s">
        <v>259</v>
      </c>
      <c r="C126" s="141" t="s">
        <v>410</v>
      </c>
      <c r="D126" s="142">
        <v>297300</v>
      </c>
      <c r="E126" s="143">
        <v>284727.43</v>
      </c>
      <c r="F126" s="144">
        <f t="shared" si="1"/>
        <v>12572.570000000007</v>
      </c>
    </row>
    <row r="127" spans="1:6" ht="24.6" customHeight="1">
      <c r="A127" s="139" t="s">
        <v>118</v>
      </c>
      <c r="B127" s="140" t="s">
        <v>259</v>
      </c>
      <c r="C127" s="141" t="s">
        <v>411</v>
      </c>
      <c r="D127" s="142">
        <v>297300</v>
      </c>
      <c r="E127" s="143">
        <v>284727.43</v>
      </c>
      <c r="F127" s="144">
        <f t="shared" si="1"/>
        <v>12572.570000000007</v>
      </c>
    </row>
    <row r="128" spans="1:6" ht="123" customHeight="1">
      <c r="A128" s="145" t="s">
        <v>412</v>
      </c>
      <c r="B128" s="140" t="s">
        <v>259</v>
      </c>
      <c r="C128" s="141" t="s">
        <v>413</v>
      </c>
      <c r="D128" s="142">
        <v>16700</v>
      </c>
      <c r="E128" s="143">
        <v>4160.43</v>
      </c>
      <c r="F128" s="144">
        <f t="shared" si="1"/>
        <v>12539.57</v>
      </c>
    </row>
    <row r="129" spans="1:6" ht="24.6" customHeight="1">
      <c r="A129" s="139" t="s">
        <v>138</v>
      </c>
      <c r="B129" s="140" t="s">
        <v>259</v>
      </c>
      <c r="C129" s="141" t="s">
        <v>414</v>
      </c>
      <c r="D129" s="142">
        <v>16700</v>
      </c>
      <c r="E129" s="143">
        <v>4160.43</v>
      </c>
      <c r="F129" s="144">
        <f t="shared" si="1"/>
        <v>12539.57</v>
      </c>
    </row>
    <row r="130" spans="1:6" ht="36.950000000000003" customHeight="1">
      <c r="A130" s="139" t="s">
        <v>137</v>
      </c>
      <c r="B130" s="140" t="s">
        <v>259</v>
      </c>
      <c r="C130" s="141" t="s">
        <v>415</v>
      </c>
      <c r="D130" s="142">
        <v>16700</v>
      </c>
      <c r="E130" s="143">
        <v>4160.43</v>
      </c>
      <c r="F130" s="144">
        <f t="shared" si="1"/>
        <v>12539.57</v>
      </c>
    </row>
    <row r="131" spans="1:6">
      <c r="A131" s="139" t="s">
        <v>194</v>
      </c>
      <c r="B131" s="140" t="s">
        <v>259</v>
      </c>
      <c r="C131" s="141" t="s">
        <v>416</v>
      </c>
      <c r="D131" s="142">
        <v>16700</v>
      </c>
      <c r="E131" s="143">
        <v>4160.43</v>
      </c>
      <c r="F131" s="144">
        <f t="shared" si="1"/>
        <v>12539.57</v>
      </c>
    </row>
    <row r="132" spans="1:6" ht="86.1" customHeight="1">
      <c r="A132" s="145" t="s">
        <v>417</v>
      </c>
      <c r="B132" s="140" t="s">
        <v>259</v>
      </c>
      <c r="C132" s="141" t="s">
        <v>418</v>
      </c>
      <c r="D132" s="142">
        <v>280600</v>
      </c>
      <c r="E132" s="143">
        <v>280567</v>
      </c>
      <c r="F132" s="144">
        <f t="shared" si="1"/>
        <v>33</v>
      </c>
    </row>
    <row r="133" spans="1:6" ht="24.6" customHeight="1">
      <c r="A133" s="139" t="s">
        <v>138</v>
      </c>
      <c r="B133" s="140" t="s">
        <v>259</v>
      </c>
      <c r="C133" s="141" t="s">
        <v>419</v>
      </c>
      <c r="D133" s="142">
        <v>280600</v>
      </c>
      <c r="E133" s="143">
        <v>280567</v>
      </c>
      <c r="F133" s="144">
        <f t="shared" si="1"/>
        <v>33</v>
      </c>
    </row>
    <row r="134" spans="1:6" ht="36.950000000000003" customHeight="1">
      <c r="A134" s="139" t="s">
        <v>137</v>
      </c>
      <c r="B134" s="140" t="s">
        <v>259</v>
      </c>
      <c r="C134" s="141" t="s">
        <v>420</v>
      </c>
      <c r="D134" s="142">
        <v>280600</v>
      </c>
      <c r="E134" s="143">
        <v>280567</v>
      </c>
      <c r="F134" s="144">
        <f t="shared" si="1"/>
        <v>33</v>
      </c>
    </row>
    <row r="135" spans="1:6">
      <c r="A135" s="139" t="s">
        <v>194</v>
      </c>
      <c r="B135" s="140" t="s">
        <v>259</v>
      </c>
      <c r="C135" s="141" t="s">
        <v>421</v>
      </c>
      <c r="D135" s="142">
        <v>280600</v>
      </c>
      <c r="E135" s="143">
        <v>280567</v>
      </c>
      <c r="F135" s="144">
        <f t="shared" si="1"/>
        <v>33</v>
      </c>
    </row>
    <row r="136" spans="1:6">
      <c r="A136" s="127" t="s">
        <v>158</v>
      </c>
      <c r="B136" s="128" t="s">
        <v>259</v>
      </c>
      <c r="C136" s="129" t="s">
        <v>422</v>
      </c>
      <c r="D136" s="130">
        <v>34500</v>
      </c>
      <c r="E136" s="131">
        <v>31381</v>
      </c>
      <c r="F136" s="132">
        <f t="shared" si="1"/>
        <v>3119</v>
      </c>
    </row>
    <row r="137" spans="1:6" ht="36.950000000000003" customHeight="1">
      <c r="A137" s="139" t="s">
        <v>409</v>
      </c>
      <c r="B137" s="140" t="s">
        <v>259</v>
      </c>
      <c r="C137" s="141" t="s">
        <v>423</v>
      </c>
      <c r="D137" s="142">
        <v>34500</v>
      </c>
      <c r="E137" s="143">
        <v>31381</v>
      </c>
      <c r="F137" s="144">
        <f t="shared" si="1"/>
        <v>3119</v>
      </c>
    </row>
    <row r="138" spans="1:6" ht="24.6" customHeight="1">
      <c r="A138" s="139" t="s">
        <v>118</v>
      </c>
      <c r="B138" s="140" t="s">
        <v>259</v>
      </c>
      <c r="C138" s="141" t="s">
        <v>424</v>
      </c>
      <c r="D138" s="142">
        <v>34500</v>
      </c>
      <c r="E138" s="143">
        <v>31381</v>
      </c>
      <c r="F138" s="144">
        <f t="shared" si="1"/>
        <v>3119</v>
      </c>
    </row>
    <row r="139" spans="1:6" ht="86.1" customHeight="1">
      <c r="A139" s="145" t="s">
        <v>425</v>
      </c>
      <c r="B139" s="140" t="s">
        <v>259</v>
      </c>
      <c r="C139" s="141" t="s">
        <v>426</v>
      </c>
      <c r="D139" s="142">
        <v>34500</v>
      </c>
      <c r="E139" s="143">
        <v>31381</v>
      </c>
      <c r="F139" s="144">
        <f t="shared" si="1"/>
        <v>3119</v>
      </c>
    </row>
    <row r="140" spans="1:6" ht="24.6" customHeight="1">
      <c r="A140" s="139" t="s">
        <v>138</v>
      </c>
      <c r="B140" s="140" t="s">
        <v>259</v>
      </c>
      <c r="C140" s="141" t="s">
        <v>427</v>
      </c>
      <c r="D140" s="142">
        <v>34500</v>
      </c>
      <c r="E140" s="143">
        <v>31381</v>
      </c>
      <c r="F140" s="144">
        <f t="shared" si="1"/>
        <v>3119</v>
      </c>
    </row>
    <row r="141" spans="1:6" ht="36.950000000000003" customHeight="1">
      <c r="A141" s="139" t="s">
        <v>137</v>
      </c>
      <c r="B141" s="140" t="s">
        <v>259</v>
      </c>
      <c r="C141" s="141" t="s">
        <v>428</v>
      </c>
      <c r="D141" s="142">
        <v>34500</v>
      </c>
      <c r="E141" s="143">
        <v>31381</v>
      </c>
      <c r="F141" s="144">
        <f t="shared" si="1"/>
        <v>3119</v>
      </c>
    </row>
    <row r="142" spans="1:6">
      <c r="A142" s="139" t="s">
        <v>194</v>
      </c>
      <c r="B142" s="140" t="s">
        <v>259</v>
      </c>
      <c r="C142" s="141" t="s">
        <v>429</v>
      </c>
      <c r="D142" s="142">
        <v>34500</v>
      </c>
      <c r="E142" s="143">
        <v>31381</v>
      </c>
      <c r="F142" s="144">
        <f t="shared" si="1"/>
        <v>3119</v>
      </c>
    </row>
    <row r="143" spans="1:6">
      <c r="A143" s="127" t="s">
        <v>60</v>
      </c>
      <c r="B143" s="128" t="s">
        <v>259</v>
      </c>
      <c r="C143" s="129" t="s">
        <v>430</v>
      </c>
      <c r="D143" s="130">
        <v>2163300</v>
      </c>
      <c r="E143" s="131">
        <v>1286307.8899999999</v>
      </c>
      <c r="F143" s="132">
        <f t="shared" ref="F143:F198" si="2">IF(OR(D143="-",IF(E143="-",0,E143)&gt;=IF(D143="-",0,D143)),"-",IF(D143="-",0,D143)-IF(E143="-",0,E143))</f>
        <v>876992.1100000001</v>
      </c>
    </row>
    <row r="144" spans="1:6" ht="36.950000000000003" customHeight="1">
      <c r="A144" s="139" t="s">
        <v>409</v>
      </c>
      <c r="B144" s="140" t="s">
        <v>259</v>
      </c>
      <c r="C144" s="141" t="s">
        <v>431</v>
      </c>
      <c r="D144" s="142">
        <v>2163300</v>
      </c>
      <c r="E144" s="143">
        <v>1286307.8899999999</v>
      </c>
      <c r="F144" s="144">
        <f t="shared" si="2"/>
        <v>876992.1100000001</v>
      </c>
    </row>
    <row r="145" spans="1:6" ht="24.6" customHeight="1">
      <c r="A145" s="139" t="s">
        <v>432</v>
      </c>
      <c r="B145" s="140" t="s">
        <v>259</v>
      </c>
      <c r="C145" s="141" t="s">
        <v>433</v>
      </c>
      <c r="D145" s="142">
        <v>2163300</v>
      </c>
      <c r="E145" s="143">
        <v>1286307.8899999999</v>
      </c>
      <c r="F145" s="144">
        <f t="shared" si="2"/>
        <v>876992.1100000001</v>
      </c>
    </row>
    <row r="146" spans="1:6" ht="73.7" customHeight="1">
      <c r="A146" s="139" t="s">
        <v>434</v>
      </c>
      <c r="B146" s="140" t="s">
        <v>259</v>
      </c>
      <c r="C146" s="141" t="s">
        <v>435</v>
      </c>
      <c r="D146" s="142">
        <v>404900</v>
      </c>
      <c r="E146" s="143">
        <v>223695.48</v>
      </c>
      <c r="F146" s="144">
        <f t="shared" si="2"/>
        <v>181204.52</v>
      </c>
    </row>
    <row r="147" spans="1:6" ht="24.6" customHeight="1">
      <c r="A147" s="139" t="s">
        <v>138</v>
      </c>
      <c r="B147" s="140" t="s">
        <v>259</v>
      </c>
      <c r="C147" s="141" t="s">
        <v>436</v>
      </c>
      <c r="D147" s="142">
        <v>404900</v>
      </c>
      <c r="E147" s="143">
        <v>223695.48</v>
      </c>
      <c r="F147" s="144">
        <f t="shared" si="2"/>
        <v>181204.52</v>
      </c>
    </row>
    <row r="148" spans="1:6" ht="36.950000000000003" customHeight="1">
      <c r="A148" s="139" t="s">
        <v>137</v>
      </c>
      <c r="B148" s="140" t="s">
        <v>259</v>
      </c>
      <c r="C148" s="141" t="s">
        <v>437</v>
      </c>
      <c r="D148" s="142">
        <v>404900</v>
      </c>
      <c r="E148" s="143">
        <v>223695.48</v>
      </c>
      <c r="F148" s="144">
        <f t="shared" si="2"/>
        <v>181204.52</v>
      </c>
    </row>
    <row r="149" spans="1:6">
      <c r="A149" s="139" t="s">
        <v>194</v>
      </c>
      <c r="B149" s="140" t="s">
        <v>259</v>
      </c>
      <c r="C149" s="141" t="s">
        <v>438</v>
      </c>
      <c r="D149" s="142">
        <v>404900</v>
      </c>
      <c r="E149" s="143">
        <v>223695.48</v>
      </c>
      <c r="F149" s="144">
        <f t="shared" si="2"/>
        <v>181204.52</v>
      </c>
    </row>
    <row r="150" spans="1:6" ht="86.1" customHeight="1">
      <c r="A150" s="145" t="s">
        <v>439</v>
      </c>
      <c r="B150" s="140" t="s">
        <v>259</v>
      </c>
      <c r="C150" s="141" t="s">
        <v>440</v>
      </c>
      <c r="D150" s="142">
        <v>194900</v>
      </c>
      <c r="E150" s="143">
        <v>79916.3</v>
      </c>
      <c r="F150" s="144">
        <f t="shared" si="2"/>
        <v>114983.7</v>
      </c>
    </row>
    <row r="151" spans="1:6" ht="24.6" customHeight="1">
      <c r="A151" s="139" t="s">
        <v>138</v>
      </c>
      <c r="B151" s="140" t="s">
        <v>259</v>
      </c>
      <c r="C151" s="141" t="s">
        <v>441</v>
      </c>
      <c r="D151" s="142">
        <v>194900</v>
      </c>
      <c r="E151" s="143">
        <v>79916.3</v>
      </c>
      <c r="F151" s="144">
        <f t="shared" si="2"/>
        <v>114983.7</v>
      </c>
    </row>
    <row r="152" spans="1:6" ht="36.950000000000003" customHeight="1">
      <c r="A152" s="139" t="s">
        <v>137</v>
      </c>
      <c r="B152" s="140" t="s">
        <v>259</v>
      </c>
      <c r="C152" s="141" t="s">
        <v>442</v>
      </c>
      <c r="D152" s="142">
        <v>194900</v>
      </c>
      <c r="E152" s="143">
        <v>79916.3</v>
      </c>
      <c r="F152" s="144">
        <f t="shared" si="2"/>
        <v>114983.7</v>
      </c>
    </row>
    <row r="153" spans="1:6">
      <c r="A153" s="139" t="s">
        <v>194</v>
      </c>
      <c r="B153" s="140" t="s">
        <v>259</v>
      </c>
      <c r="C153" s="141" t="s">
        <v>443</v>
      </c>
      <c r="D153" s="142">
        <v>194900</v>
      </c>
      <c r="E153" s="143">
        <v>79916.3</v>
      </c>
      <c r="F153" s="144">
        <f t="shared" si="2"/>
        <v>114983.7</v>
      </c>
    </row>
    <row r="154" spans="1:6" ht="86.1" customHeight="1">
      <c r="A154" s="145" t="s">
        <v>444</v>
      </c>
      <c r="B154" s="140" t="s">
        <v>259</v>
      </c>
      <c r="C154" s="141" t="s">
        <v>445</v>
      </c>
      <c r="D154" s="142">
        <v>1563500</v>
      </c>
      <c r="E154" s="143">
        <v>982696.11</v>
      </c>
      <c r="F154" s="144">
        <f t="shared" si="2"/>
        <v>580803.89</v>
      </c>
    </row>
    <row r="155" spans="1:6" ht="24.6" customHeight="1">
      <c r="A155" s="139" t="s">
        <v>138</v>
      </c>
      <c r="B155" s="140" t="s">
        <v>259</v>
      </c>
      <c r="C155" s="141" t="s">
        <v>446</v>
      </c>
      <c r="D155" s="142">
        <v>1563500</v>
      </c>
      <c r="E155" s="143">
        <v>982696.11</v>
      </c>
      <c r="F155" s="144">
        <f t="shared" si="2"/>
        <v>580803.89</v>
      </c>
    </row>
    <row r="156" spans="1:6" ht="36.950000000000003" customHeight="1">
      <c r="A156" s="139" t="s">
        <v>137</v>
      </c>
      <c r="B156" s="140" t="s">
        <v>259</v>
      </c>
      <c r="C156" s="141" t="s">
        <v>447</v>
      </c>
      <c r="D156" s="142">
        <v>1563500</v>
      </c>
      <c r="E156" s="143">
        <v>982696.11</v>
      </c>
      <c r="F156" s="144">
        <f t="shared" si="2"/>
        <v>580803.89</v>
      </c>
    </row>
    <row r="157" spans="1:6">
      <c r="A157" s="139" t="s">
        <v>194</v>
      </c>
      <c r="B157" s="140" t="s">
        <v>259</v>
      </c>
      <c r="C157" s="141" t="s">
        <v>448</v>
      </c>
      <c r="D157" s="142">
        <v>1563500</v>
      </c>
      <c r="E157" s="143">
        <v>982696.11</v>
      </c>
      <c r="F157" s="144">
        <f t="shared" si="2"/>
        <v>580803.89</v>
      </c>
    </row>
    <row r="158" spans="1:6">
      <c r="A158" s="127" t="s">
        <v>449</v>
      </c>
      <c r="B158" s="128" t="s">
        <v>259</v>
      </c>
      <c r="C158" s="129" t="s">
        <v>450</v>
      </c>
      <c r="D158" s="130">
        <v>15000</v>
      </c>
      <c r="E158" s="131" t="s">
        <v>51</v>
      </c>
      <c r="F158" s="132">
        <f t="shared" si="2"/>
        <v>15000</v>
      </c>
    </row>
    <row r="159" spans="1:6" ht="24.6" customHeight="1">
      <c r="A159" s="127" t="s">
        <v>179</v>
      </c>
      <c r="B159" s="128" t="s">
        <v>259</v>
      </c>
      <c r="C159" s="129" t="s">
        <v>451</v>
      </c>
      <c r="D159" s="130">
        <v>15000</v>
      </c>
      <c r="E159" s="131" t="s">
        <v>51</v>
      </c>
      <c r="F159" s="132">
        <f t="shared" si="2"/>
        <v>15000</v>
      </c>
    </row>
    <row r="160" spans="1:6" ht="24.6" customHeight="1">
      <c r="A160" s="139" t="s">
        <v>308</v>
      </c>
      <c r="B160" s="140" t="s">
        <v>259</v>
      </c>
      <c r="C160" s="141" t="s">
        <v>452</v>
      </c>
      <c r="D160" s="142">
        <v>15000</v>
      </c>
      <c r="E160" s="143" t="s">
        <v>51</v>
      </c>
      <c r="F160" s="144">
        <f t="shared" si="2"/>
        <v>15000</v>
      </c>
    </row>
    <row r="161" spans="1:6" ht="61.5" customHeight="1">
      <c r="A161" s="139" t="s">
        <v>453</v>
      </c>
      <c r="B161" s="140" t="s">
        <v>259</v>
      </c>
      <c r="C161" s="141" t="s">
        <v>454</v>
      </c>
      <c r="D161" s="142">
        <v>15000</v>
      </c>
      <c r="E161" s="143" t="s">
        <v>51</v>
      </c>
      <c r="F161" s="144">
        <f t="shared" si="2"/>
        <v>15000</v>
      </c>
    </row>
    <row r="162" spans="1:6" ht="98.45" customHeight="1">
      <c r="A162" s="145" t="s">
        <v>455</v>
      </c>
      <c r="B162" s="140" t="s">
        <v>259</v>
      </c>
      <c r="C162" s="141" t="s">
        <v>456</v>
      </c>
      <c r="D162" s="142">
        <v>15000</v>
      </c>
      <c r="E162" s="143" t="s">
        <v>51</v>
      </c>
      <c r="F162" s="144">
        <f t="shared" si="2"/>
        <v>15000</v>
      </c>
    </row>
    <row r="163" spans="1:6" ht="24.6" customHeight="1">
      <c r="A163" s="139" t="s">
        <v>138</v>
      </c>
      <c r="B163" s="140" t="s">
        <v>259</v>
      </c>
      <c r="C163" s="141" t="s">
        <v>457</v>
      </c>
      <c r="D163" s="142">
        <v>15000</v>
      </c>
      <c r="E163" s="143" t="s">
        <v>51</v>
      </c>
      <c r="F163" s="144">
        <f t="shared" si="2"/>
        <v>15000</v>
      </c>
    </row>
    <row r="164" spans="1:6" ht="36.950000000000003" customHeight="1">
      <c r="A164" s="139" t="s">
        <v>137</v>
      </c>
      <c r="B164" s="140" t="s">
        <v>259</v>
      </c>
      <c r="C164" s="141" t="s">
        <v>458</v>
      </c>
      <c r="D164" s="142">
        <v>15000</v>
      </c>
      <c r="E164" s="143" t="s">
        <v>51</v>
      </c>
      <c r="F164" s="144">
        <f t="shared" si="2"/>
        <v>15000</v>
      </c>
    </row>
    <row r="165" spans="1:6">
      <c r="A165" s="139" t="s">
        <v>194</v>
      </c>
      <c r="B165" s="140" t="s">
        <v>259</v>
      </c>
      <c r="C165" s="141" t="s">
        <v>459</v>
      </c>
      <c r="D165" s="142">
        <v>15000</v>
      </c>
      <c r="E165" s="143" t="s">
        <v>51</v>
      </c>
      <c r="F165" s="144">
        <f t="shared" si="2"/>
        <v>15000</v>
      </c>
    </row>
    <row r="166" spans="1:6">
      <c r="A166" s="127" t="s">
        <v>460</v>
      </c>
      <c r="B166" s="128" t="s">
        <v>259</v>
      </c>
      <c r="C166" s="129" t="s">
        <v>461</v>
      </c>
      <c r="D166" s="130">
        <v>2841900</v>
      </c>
      <c r="E166" s="131">
        <v>1150708.3799999999</v>
      </c>
      <c r="F166" s="132">
        <f t="shared" si="2"/>
        <v>1691191.62</v>
      </c>
    </row>
    <row r="167" spans="1:6">
      <c r="A167" s="127" t="s">
        <v>61</v>
      </c>
      <c r="B167" s="128" t="s">
        <v>259</v>
      </c>
      <c r="C167" s="129" t="s">
        <v>462</v>
      </c>
      <c r="D167" s="130">
        <v>2841900</v>
      </c>
      <c r="E167" s="131">
        <v>1150708.3799999999</v>
      </c>
      <c r="F167" s="132">
        <f t="shared" si="2"/>
        <v>1691191.62</v>
      </c>
    </row>
    <row r="168" spans="1:6" ht="24.6" customHeight="1">
      <c r="A168" s="139" t="s">
        <v>81</v>
      </c>
      <c r="B168" s="140" t="s">
        <v>259</v>
      </c>
      <c r="C168" s="141" t="s">
        <v>463</v>
      </c>
      <c r="D168" s="142">
        <v>2841900</v>
      </c>
      <c r="E168" s="143">
        <v>1150708.3799999999</v>
      </c>
      <c r="F168" s="144">
        <f t="shared" si="2"/>
        <v>1691191.62</v>
      </c>
    </row>
    <row r="169" spans="1:6" ht="24.6" customHeight="1">
      <c r="A169" s="139" t="s">
        <v>464</v>
      </c>
      <c r="B169" s="140" t="s">
        <v>259</v>
      </c>
      <c r="C169" s="141" t="s">
        <v>465</v>
      </c>
      <c r="D169" s="142">
        <v>2841900</v>
      </c>
      <c r="E169" s="143">
        <v>1150708.3799999999</v>
      </c>
      <c r="F169" s="144">
        <f t="shared" si="2"/>
        <v>1691191.62</v>
      </c>
    </row>
    <row r="170" spans="1:6" ht="73.7" customHeight="1">
      <c r="A170" s="139" t="s">
        <v>466</v>
      </c>
      <c r="B170" s="140" t="s">
        <v>259</v>
      </c>
      <c r="C170" s="141" t="s">
        <v>467</v>
      </c>
      <c r="D170" s="142">
        <v>2634900</v>
      </c>
      <c r="E170" s="143">
        <v>1150708.3799999999</v>
      </c>
      <c r="F170" s="144">
        <f t="shared" si="2"/>
        <v>1484191.62</v>
      </c>
    </row>
    <row r="171" spans="1:6" ht="36.950000000000003" customHeight="1">
      <c r="A171" s="139" t="s">
        <v>247</v>
      </c>
      <c r="B171" s="140" t="s">
        <v>259</v>
      </c>
      <c r="C171" s="141" t="s">
        <v>468</v>
      </c>
      <c r="D171" s="142">
        <v>2634900</v>
      </c>
      <c r="E171" s="143">
        <v>1150708.3799999999</v>
      </c>
      <c r="F171" s="144">
        <f t="shared" si="2"/>
        <v>1484191.62</v>
      </c>
    </row>
    <row r="172" spans="1:6">
      <c r="A172" s="139" t="s">
        <v>76</v>
      </c>
      <c r="B172" s="140" t="s">
        <v>259</v>
      </c>
      <c r="C172" s="141" t="s">
        <v>469</v>
      </c>
      <c r="D172" s="142">
        <v>2634900</v>
      </c>
      <c r="E172" s="143">
        <v>1150708.3799999999</v>
      </c>
      <c r="F172" s="144">
        <f t="shared" si="2"/>
        <v>1484191.62</v>
      </c>
    </row>
    <row r="173" spans="1:6" ht="49.15" customHeight="1">
      <c r="A173" s="139" t="s">
        <v>470</v>
      </c>
      <c r="B173" s="140" t="s">
        <v>259</v>
      </c>
      <c r="C173" s="141" t="s">
        <v>471</v>
      </c>
      <c r="D173" s="142">
        <v>2634900</v>
      </c>
      <c r="E173" s="143">
        <v>1150708.3799999999</v>
      </c>
      <c r="F173" s="144">
        <f t="shared" si="2"/>
        <v>1484191.62</v>
      </c>
    </row>
    <row r="174" spans="1:6" ht="73.7" customHeight="1">
      <c r="A174" s="139" t="s">
        <v>255</v>
      </c>
      <c r="B174" s="140" t="s">
        <v>259</v>
      </c>
      <c r="C174" s="141" t="s">
        <v>472</v>
      </c>
      <c r="D174" s="142">
        <v>207000</v>
      </c>
      <c r="E174" s="143" t="s">
        <v>51</v>
      </c>
      <c r="F174" s="144">
        <f t="shared" si="2"/>
        <v>207000</v>
      </c>
    </row>
    <row r="175" spans="1:6" ht="36.950000000000003" customHeight="1">
      <c r="A175" s="139" t="s">
        <v>247</v>
      </c>
      <c r="B175" s="140" t="s">
        <v>259</v>
      </c>
      <c r="C175" s="141" t="s">
        <v>473</v>
      </c>
      <c r="D175" s="142">
        <v>207000</v>
      </c>
      <c r="E175" s="143" t="s">
        <v>51</v>
      </c>
      <c r="F175" s="144">
        <f t="shared" si="2"/>
        <v>207000</v>
      </c>
    </row>
    <row r="176" spans="1:6">
      <c r="A176" s="139" t="s">
        <v>76</v>
      </c>
      <c r="B176" s="140" t="s">
        <v>259</v>
      </c>
      <c r="C176" s="141" t="s">
        <v>474</v>
      </c>
      <c r="D176" s="142">
        <v>207000</v>
      </c>
      <c r="E176" s="143" t="s">
        <v>51</v>
      </c>
      <c r="F176" s="144">
        <f t="shared" si="2"/>
        <v>207000</v>
      </c>
    </row>
    <row r="177" spans="1:6">
      <c r="A177" s="139" t="s">
        <v>208</v>
      </c>
      <c r="B177" s="140" t="s">
        <v>259</v>
      </c>
      <c r="C177" s="141" t="s">
        <v>475</v>
      </c>
      <c r="D177" s="142">
        <v>207000</v>
      </c>
      <c r="E177" s="143" t="s">
        <v>51</v>
      </c>
      <c r="F177" s="144">
        <f t="shared" si="2"/>
        <v>207000</v>
      </c>
    </row>
    <row r="178" spans="1:6">
      <c r="A178" s="127" t="s">
        <v>476</v>
      </c>
      <c r="B178" s="128" t="s">
        <v>259</v>
      </c>
      <c r="C178" s="129" t="s">
        <v>477</v>
      </c>
      <c r="D178" s="130">
        <v>90000</v>
      </c>
      <c r="E178" s="131">
        <v>45000</v>
      </c>
      <c r="F178" s="132">
        <f t="shared" si="2"/>
        <v>45000</v>
      </c>
    </row>
    <row r="179" spans="1:6">
      <c r="A179" s="127" t="s">
        <v>120</v>
      </c>
      <c r="B179" s="128" t="s">
        <v>259</v>
      </c>
      <c r="C179" s="129" t="s">
        <v>478</v>
      </c>
      <c r="D179" s="130">
        <v>90000</v>
      </c>
      <c r="E179" s="131">
        <v>45000</v>
      </c>
      <c r="F179" s="132">
        <f t="shared" si="2"/>
        <v>45000</v>
      </c>
    </row>
    <row r="180" spans="1:6" ht="24.6" customHeight="1">
      <c r="A180" s="139" t="s">
        <v>308</v>
      </c>
      <c r="B180" s="140" t="s">
        <v>259</v>
      </c>
      <c r="C180" s="141" t="s">
        <v>479</v>
      </c>
      <c r="D180" s="142">
        <v>90000</v>
      </c>
      <c r="E180" s="143">
        <v>45000</v>
      </c>
      <c r="F180" s="144">
        <f t="shared" si="2"/>
        <v>45000</v>
      </c>
    </row>
    <row r="181" spans="1:6" ht="61.5" customHeight="1">
      <c r="A181" s="139" t="s">
        <v>82</v>
      </c>
      <c r="B181" s="140" t="s">
        <v>259</v>
      </c>
      <c r="C181" s="141" t="s">
        <v>480</v>
      </c>
      <c r="D181" s="142">
        <v>90000</v>
      </c>
      <c r="E181" s="143">
        <v>45000</v>
      </c>
      <c r="F181" s="144">
        <f t="shared" si="2"/>
        <v>45000</v>
      </c>
    </row>
    <row r="182" spans="1:6" ht="135.19999999999999" customHeight="1">
      <c r="A182" s="145" t="s">
        <v>246</v>
      </c>
      <c r="B182" s="140" t="s">
        <v>259</v>
      </c>
      <c r="C182" s="141" t="s">
        <v>481</v>
      </c>
      <c r="D182" s="142">
        <v>90000</v>
      </c>
      <c r="E182" s="143">
        <v>45000</v>
      </c>
      <c r="F182" s="144">
        <f t="shared" si="2"/>
        <v>45000</v>
      </c>
    </row>
    <row r="183" spans="1:6" ht="24.6" customHeight="1">
      <c r="A183" s="139" t="s">
        <v>71</v>
      </c>
      <c r="B183" s="140" t="s">
        <v>259</v>
      </c>
      <c r="C183" s="141" t="s">
        <v>482</v>
      </c>
      <c r="D183" s="142">
        <v>90000</v>
      </c>
      <c r="E183" s="143">
        <v>45000</v>
      </c>
      <c r="F183" s="144">
        <f t="shared" si="2"/>
        <v>45000</v>
      </c>
    </row>
    <row r="184" spans="1:6" ht="24.6" customHeight="1">
      <c r="A184" s="139" t="s">
        <v>245</v>
      </c>
      <c r="B184" s="140" t="s">
        <v>259</v>
      </c>
      <c r="C184" s="141" t="s">
        <v>483</v>
      </c>
      <c r="D184" s="142">
        <v>90000</v>
      </c>
      <c r="E184" s="143">
        <v>45000</v>
      </c>
      <c r="F184" s="144">
        <f t="shared" si="2"/>
        <v>45000</v>
      </c>
    </row>
    <row r="185" spans="1:6" ht="36.950000000000003" customHeight="1">
      <c r="A185" s="139" t="s">
        <v>244</v>
      </c>
      <c r="B185" s="140" t="s">
        <v>259</v>
      </c>
      <c r="C185" s="141" t="s">
        <v>484</v>
      </c>
      <c r="D185" s="142">
        <v>90000</v>
      </c>
      <c r="E185" s="143">
        <v>45000</v>
      </c>
      <c r="F185" s="144">
        <f t="shared" si="2"/>
        <v>45000</v>
      </c>
    </row>
    <row r="186" spans="1:6">
      <c r="A186" s="127" t="s">
        <v>485</v>
      </c>
      <c r="B186" s="128" t="s">
        <v>259</v>
      </c>
      <c r="C186" s="129" t="s">
        <v>486</v>
      </c>
      <c r="D186" s="130">
        <v>10000</v>
      </c>
      <c r="E186" s="131" t="s">
        <v>51</v>
      </c>
      <c r="F186" s="132">
        <f t="shared" si="2"/>
        <v>10000</v>
      </c>
    </row>
    <row r="187" spans="1:6">
      <c r="A187" s="127" t="s">
        <v>62</v>
      </c>
      <c r="B187" s="128" t="s">
        <v>259</v>
      </c>
      <c r="C187" s="129" t="s">
        <v>487</v>
      </c>
      <c r="D187" s="130">
        <v>10000</v>
      </c>
      <c r="E187" s="131" t="s">
        <v>51</v>
      </c>
      <c r="F187" s="132">
        <f t="shared" si="2"/>
        <v>10000</v>
      </c>
    </row>
    <row r="188" spans="1:6" ht="36.950000000000003" customHeight="1">
      <c r="A188" s="139" t="s">
        <v>83</v>
      </c>
      <c r="B188" s="140" t="s">
        <v>259</v>
      </c>
      <c r="C188" s="141" t="s">
        <v>488</v>
      </c>
      <c r="D188" s="142">
        <v>10000</v>
      </c>
      <c r="E188" s="143" t="s">
        <v>51</v>
      </c>
      <c r="F188" s="144">
        <f t="shared" si="2"/>
        <v>10000</v>
      </c>
    </row>
    <row r="189" spans="1:6" ht="36.950000000000003" customHeight="1">
      <c r="A189" s="139" t="s">
        <v>489</v>
      </c>
      <c r="B189" s="140" t="s">
        <v>259</v>
      </c>
      <c r="C189" s="141" t="s">
        <v>490</v>
      </c>
      <c r="D189" s="142">
        <v>5000</v>
      </c>
      <c r="E189" s="143" t="s">
        <v>51</v>
      </c>
      <c r="F189" s="144">
        <f t="shared" si="2"/>
        <v>5000</v>
      </c>
    </row>
    <row r="190" spans="1:6" ht="73.7" customHeight="1">
      <c r="A190" s="145" t="s">
        <v>491</v>
      </c>
      <c r="B190" s="140" t="s">
        <v>259</v>
      </c>
      <c r="C190" s="141" t="s">
        <v>492</v>
      </c>
      <c r="D190" s="142">
        <v>5000</v>
      </c>
      <c r="E190" s="143" t="s">
        <v>51</v>
      </c>
      <c r="F190" s="144">
        <f t="shared" si="2"/>
        <v>5000</v>
      </c>
    </row>
    <row r="191" spans="1:6" ht="24.6" customHeight="1">
      <c r="A191" s="139" t="s">
        <v>138</v>
      </c>
      <c r="B191" s="140" t="s">
        <v>259</v>
      </c>
      <c r="C191" s="141" t="s">
        <v>493</v>
      </c>
      <c r="D191" s="142">
        <v>5000</v>
      </c>
      <c r="E191" s="143" t="s">
        <v>51</v>
      </c>
      <c r="F191" s="144">
        <f t="shared" si="2"/>
        <v>5000</v>
      </c>
    </row>
    <row r="192" spans="1:6" ht="36.950000000000003" customHeight="1">
      <c r="A192" s="139" t="s">
        <v>137</v>
      </c>
      <c r="B192" s="140" t="s">
        <v>259</v>
      </c>
      <c r="C192" s="141" t="s">
        <v>494</v>
      </c>
      <c r="D192" s="142">
        <v>5000</v>
      </c>
      <c r="E192" s="143" t="s">
        <v>51</v>
      </c>
      <c r="F192" s="144">
        <f t="shared" si="2"/>
        <v>5000</v>
      </c>
    </row>
    <row r="193" spans="1:6">
      <c r="A193" s="139" t="s">
        <v>194</v>
      </c>
      <c r="B193" s="140" t="s">
        <v>259</v>
      </c>
      <c r="C193" s="141" t="s">
        <v>495</v>
      </c>
      <c r="D193" s="142">
        <v>5000</v>
      </c>
      <c r="E193" s="143" t="s">
        <v>51</v>
      </c>
      <c r="F193" s="144">
        <f t="shared" si="2"/>
        <v>5000</v>
      </c>
    </row>
    <row r="194" spans="1:6" ht="24.6" customHeight="1">
      <c r="A194" s="139" t="s">
        <v>496</v>
      </c>
      <c r="B194" s="140" t="s">
        <v>259</v>
      </c>
      <c r="C194" s="141" t="s">
        <v>497</v>
      </c>
      <c r="D194" s="142">
        <v>5000</v>
      </c>
      <c r="E194" s="143" t="s">
        <v>51</v>
      </c>
      <c r="F194" s="144">
        <f t="shared" si="2"/>
        <v>5000</v>
      </c>
    </row>
    <row r="195" spans="1:6" ht="73.7" customHeight="1">
      <c r="A195" s="139" t="s">
        <v>498</v>
      </c>
      <c r="B195" s="140" t="s">
        <v>259</v>
      </c>
      <c r="C195" s="141" t="s">
        <v>499</v>
      </c>
      <c r="D195" s="142">
        <v>5000</v>
      </c>
      <c r="E195" s="143" t="s">
        <v>51</v>
      </c>
      <c r="F195" s="144">
        <f t="shared" si="2"/>
        <v>5000</v>
      </c>
    </row>
    <row r="196" spans="1:6" ht="24.6" customHeight="1">
      <c r="A196" s="139" t="s">
        <v>138</v>
      </c>
      <c r="B196" s="140" t="s">
        <v>259</v>
      </c>
      <c r="C196" s="141" t="s">
        <v>500</v>
      </c>
      <c r="D196" s="142">
        <v>5000</v>
      </c>
      <c r="E196" s="143" t="s">
        <v>51</v>
      </c>
      <c r="F196" s="144">
        <f t="shared" si="2"/>
        <v>5000</v>
      </c>
    </row>
    <row r="197" spans="1:6" ht="36.950000000000003" customHeight="1">
      <c r="A197" s="139" t="s">
        <v>137</v>
      </c>
      <c r="B197" s="140" t="s">
        <v>259</v>
      </c>
      <c r="C197" s="141" t="s">
        <v>501</v>
      </c>
      <c r="D197" s="142">
        <v>5000</v>
      </c>
      <c r="E197" s="143" t="s">
        <v>51</v>
      </c>
      <c r="F197" s="144">
        <f t="shared" si="2"/>
        <v>5000</v>
      </c>
    </row>
    <row r="198" spans="1:6" ht="13.5" thickBot="1">
      <c r="A198" s="139" t="s">
        <v>194</v>
      </c>
      <c r="B198" s="140" t="s">
        <v>259</v>
      </c>
      <c r="C198" s="141" t="s">
        <v>502</v>
      </c>
      <c r="D198" s="142">
        <v>5000</v>
      </c>
      <c r="E198" s="143" t="s">
        <v>51</v>
      </c>
      <c r="F198" s="144">
        <f t="shared" si="2"/>
        <v>5000</v>
      </c>
    </row>
    <row r="199" spans="1:6" ht="9" customHeight="1" thickBot="1">
      <c r="A199" s="146"/>
      <c r="B199" s="147"/>
      <c r="C199" s="148"/>
      <c r="D199" s="149"/>
      <c r="E199" s="147"/>
      <c r="F199" s="147"/>
    </row>
    <row r="200" spans="1:6" ht="13.5" customHeight="1" thickBot="1">
      <c r="A200" s="150" t="s">
        <v>13</v>
      </c>
      <c r="B200" s="151" t="s">
        <v>503</v>
      </c>
      <c r="C200" s="152" t="s">
        <v>260</v>
      </c>
      <c r="D200" s="153">
        <v>-2100000</v>
      </c>
      <c r="E200" s="153">
        <v>-1017099.73</v>
      </c>
      <c r="F200" s="154" t="s">
        <v>504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showGridLines="0" zoomScaleSheetLayoutView="100" workbookViewId="0">
      <selection activeCell="A30" sqref="A30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>
      <c r="A1" s="185" t="s">
        <v>65</v>
      </c>
      <c r="B1" s="185"/>
      <c r="C1" s="185"/>
      <c r="D1" s="185"/>
      <c r="E1" s="185"/>
      <c r="F1" s="185"/>
    </row>
    <row r="2" spans="1:6" ht="11.25" customHeight="1">
      <c r="A2" s="25"/>
      <c r="B2" s="29"/>
      <c r="C2" s="26"/>
      <c r="D2" s="27"/>
      <c r="E2" s="27"/>
      <c r="F2" s="28"/>
    </row>
    <row r="3" spans="1:6" ht="12">
      <c r="A3" s="53"/>
      <c r="B3" s="54" t="s">
        <v>7</v>
      </c>
      <c r="C3" s="55" t="s">
        <v>27</v>
      </c>
      <c r="D3" s="56" t="s">
        <v>23</v>
      </c>
      <c r="E3" s="55"/>
      <c r="F3" s="54" t="s">
        <v>15</v>
      </c>
    </row>
    <row r="4" spans="1:6" ht="12">
      <c r="A4" s="57" t="s">
        <v>4</v>
      </c>
      <c r="B4" s="58" t="s">
        <v>8</v>
      </c>
      <c r="C4" s="57" t="s">
        <v>6</v>
      </c>
      <c r="D4" s="59" t="s">
        <v>22</v>
      </c>
      <c r="E4" s="59" t="s">
        <v>16</v>
      </c>
      <c r="F4" s="59" t="s">
        <v>2</v>
      </c>
    </row>
    <row r="5" spans="1:6" ht="12">
      <c r="A5" s="60"/>
      <c r="B5" s="58" t="s">
        <v>9</v>
      </c>
      <c r="C5" s="65" t="s">
        <v>24</v>
      </c>
      <c r="D5" s="59" t="s">
        <v>2</v>
      </c>
      <c r="E5" s="57"/>
      <c r="F5" s="58"/>
    </row>
    <row r="6" spans="1:6" ht="10.5" customHeight="1">
      <c r="A6" s="57"/>
      <c r="B6" s="58"/>
      <c r="C6" s="57" t="s">
        <v>25</v>
      </c>
      <c r="D6" s="59"/>
      <c r="E6" s="59"/>
      <c r="F6" s="59"/>
    </row>
    <row r="7" spans="1:6" ht="10.5" customHeight="1">
      <c r="A7" s="57"/>
      <c r="B7" s="58"/>
      <c r="C7" s="65" t="s">
        <v>26</v>
      </c>
      <c r="D7" s="59"/>
      <c r="E7" s="59"/>
      <c r="F7" s="59"/>
    </row>
    <row r="8" spans="1:6" ht="9.75" customHeight="1" thickBot="1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45.75" customHeight="1">
      <c r="A9" s="103" t="s">
        <v>195</v>
      </c>
      <c r="B9" s="32" t="s">
        <v>10</v>
      </c>
      <c r="C9" s="37" t="s">
        <v>20</v>
      </c>
      <c r="D9" s="38">
        <f>D12+D18</f>
        <v>2100000</v>
      </c>
      <c r="E9" s="38">
        <f>E10+E17</f>
        <v>1017099.7299999995</v>
      </c>
      <c r="F9" s="39">
        <f>D9-E9</f>
        <v>1082900.2700000005</v>
      </c>
    </row>
    <row r="10" spans="1:6" ht="63" hidden="1" customHeight="1">
      <c r="A10" s="66" t="s">
        <v>196</v>
      </c>
      <c r="B10" s="33" t="s">
        <v>11</v>
      </c>
      <c r="C10" s="40" t="s">
        <v>20</v>
      </c>
      <c r="D10" s="41">
        <f>D11</f>
        <v>0</v>
      </c>
      <c r="E10" s="41">
        <f>E11</f>
        <v>0</v>
      </c>
      <c r="F10" s="40" t="s">
        <v>51</v>
      </c>
    </row>
    <row r="11" spans="1:6" ht="49.5" hidden="1" customHeight="1">
      <c r="A11" s="103" t="s">
        <v>223</v>
      </c>
      <c r="B11" s="34" t="s">
        <v>11</v>
      </c>
      <c r="C11" s="70" t="s">
        <v>224</v>
      </c>
      <c r="D11" s="42">
        <f>D12</f>
        <v>0</v>
      </c>
      <c r="E11" s="42">
        <f>E12</f>
        <v>0</v>
      </c>
      <c r="F11" s="41" t="s">
        <v>51</v>
      </c>
    </row>
    <row r="12" spans="1:6" ht="61.5" hidden="1" customHeight="1">
      <c r="A12" s="103" t="s">
        <v>225</v>
      </c>
      <c r="B12" s="34" t="s">
        <v>11</v>
      </c>
      <c r="C12" s="70" t="s">
        <v>226</v>
      </c>
      <c r="D12" s="42">
        <f>D13+D15</f>
        <v>0</v>
      </c>
      <c r="E12" s="42">
        <f>E13+E15</f>
        <v>0</v>
      </c>
      <c r="F12" s="40" t="s">
        <v>51</v>
      </c>
    </row>
    <row r="13" spans="1:6" ht="71.25" hidden="1" customHeight="1">
      <c r="A13" s="104" t="s">
        <v>227</v>
      </c>
      <c r="B13" s="34" t="s">
        <v>11</v>
      </c>
      <c r="C13" s="70" t="s">
        <v>228</v>
      </c>
      <c r="D13" s="43">
        <f>D14</f>
        <v>0</v>
      </c>
      <c r="E13" s="43">
        <f>E14</f>
        <v>0</v>
      </c>
      <c r="F13" s="71" t="s">
        <v>51</v>
      </c>
    </row>
    <row r="14" spans="1:6" ht="81" hidden="1" customHeight="1">
      <c r="A14" s="104" t="s">
        <v>229</v>
      </c>
      <c r="B14" s="34" t="s">
        <v>11</v>
      </c>
      <c r="C14" s="70" t="s">
        <v>230</v>
      </c>
      <c r="D14" s="43"/>
      <c r="E14" s="43"/>
      <c r="F14" s="71" t="s">
        <v>51</v>
      </c>
    </row>
    <row r="15" spans="1:6" ht="78" hidden="1" customHeight="1">
      <c r="A15" s="104" t="s">
        <v>231</v>
      </c>
      <c r="B15" s="34" t="s">
        <v>11</v>
      </c>
      <c r="C15" s="70" t="s">
        <v>232</v>
      </c>
      <c r="D15" s="43">
        <f>D16</f>
        <v>0</v>
      </c>
      <c r="E15" s="43">
        <f>E16</f>
        <v>0</v>
      </c>
      <c r="F15" s="71" t="s">
        <v>51</v>
      </c>
    </row>
    <row r="16" spans="1:6" ht="93.75" hidden="1" customHeight="1">
      <c r="A16" s="104" t="s">
        <v>233</v>
      </c>
      <c r="B16" s="34" t="s">
        <v>11</v>
      </c>
      <c r="C16" s="70" t="s">
        <v>236</v>
      </c>
      <c r="D16" s="43"/>
      <c r="E16" s="43"/>
      <c r="F16" s="71" t="s">
        <v>51</v>
      </c>
    </row>
    <row r="17" spans="1:7" ht="27" customHeight="1">
      <c r="A17" s="103" t="s">
        <v>155</v>
      </c>
      <c r="B17" s="34" t="s">
        <v>150</v>
      </c>
      <c r="C17" s="44" t="s">
        <v>184</v>
      </c>
      <c r="D17" s="43">
        <f>D18</f>
        <v>2100000</v>
      </c>
      <c r="E17" s="43">
        <f>E18</f>
        <v>1017099.7299999995</v>
      </c>
      <c r="F17" s="46">
        <f>D17-E17</f>
        <v>1082900.2700000005</v>
      </c>
      <c r="G17" s="69"/>
    </row>
    <row r="18" spans="1:7" ht="46.5" customHeight="1">
      <c r="A18" s="103" t="s">
        <v>197</v>
      </c>
      <c r="B18" s="34">
        <v>700</v>
      </c>
      <c r="C18" s="44" t="s">
        <v>193</v>
      </c>
      <c r="D18" s="42">
        <f>D19+D23</f>
        <v>2100000</v>
      </c>
      <c r="E18" s="42">
        <f>E19+E23</f>
        <v>1017099.7299999995</v>
      </c>
      <c r="F18" s="40" t="s">
        <v>12</v>
      </c>
    </row>
    <row r="19" spans="1:7" ht="33" customHeight="1">
      <c r="A19" s="103" t="s">
        <v>47</v>
      </c>
      <c r="B19" s="34">
        <v>710</v>
      </c>
      <c r="C19" s="44" t="s">
        <v>192</v>
      </c>
      <c r="D19" s="45">
        <f>D20</f>
        <v>-10064200</v>
      </c>
      <c r="E19" s="42">
        <f>E20</f>
        <v>-5437902.2800000003</v>
      </c>
      <c r="F19" s="40" t="s">
        <v>12</v>
      </c>
    </row>
    <row r="20" spans="1:7" ht="33" customHeight="1">
      <c r="A20" s="103" t="s">
        <v>48</v>
      </c>
      <c r="B20" s="34">
        <v>710</v>
      </c>
      <c r="C20" s="44" t="s">
        <v>191</v>
      </c>
      <c r="D20" s="45">
        <f t="shared" ref="D20:E21" si="0">D21</f>
        <v>-10064200</v>
      </c>
      <c r="E20" s="42">
        <f t="shared" si="0"/>
        <v>-5437902.2800000003</v>
      </c>
      <c r="F20" s="40" t="s">
        <v>12</v>
      </c>
    </row>
    <row r="21" spans="1:7" ht="30.75" customHeight="1">
      <c r="A21" s="103" t="s">
        <v>106</v>
      </c>
      <c r="B21" s="34">
        <v>710</v>
      </c>
      <c r="C21" s="44" t="s">
        <v>190</v>
      </c>
      <c r="D21" s="45">
        <f t="shared" si="0"/>
        <v>-10064200</v>
      </c>
      <c r="E21" s="42">
        <f t="shared" si="0"/>
        <v>-5437902.2800000003</v>
      </c>
      <c r="F21" s="40" t="s">
        <v>12</v>
      </c>
    </row>
    <row r="22" spans="1:7" ht="50.25" customHeight="1">
      <c r="A22" s="103" t="s">
        <v>145</v>
      </c>
      <c r="B22" s="34">
        <v>710</v>
      </c>
      <c r="C22" s="44" t="s">
        <v>189</v>
      </c>
      <c r="D22" s="45">
        <v>-10064200</v>
      </c>
      <c r="E22" s="46">
        <v>-5437902.2800000003</v>
      </c>
      <c r="F22" s="40" t="s">
        <v>12</v>
      </c>
    </row>
    <row r="23" spans="1:7" ht="33.75" customHeight="1">
      <c r="A23" s="103" t="s">
        <v>49</v>
      </c>
      <c r="B23" s="34">
        <v>720</v>
      </c>
      <c r="C23" s="44" t="s">
        <v>188</v>
      </c>
      <c r="D23" s="45">
        <f t="shared" ref="D23:E25" si="1">D24</f>
        <v>12164200</v>
      </c>
      <c r="E23" s="42">
        <f t="shared" si="1"/>
        <v>6455002.0099999998</v>
      </c>
      <c r="F23" s="40" t="s">
        <v>12</v>
      </c>
    </row>
    <row r="24" spans="1:7" ht="36.75" customHeight="1">
      <c r="A24" s="103" t="s">
        <v>50</v>
      </c>
      <c r="B24" s="34">
        <v>720</v>
      </c>
      <c r="C24" s="44" t="s">
        <v>187</v>
      </c>
      <c r="D24" s="45">
        <f t="shared" si="1"/>
        <v>12164200</v>
      </c>
      <c r="E24" s="42">
        <f t="shared" si="1"/>
        <v>6455002.0099999998</v>
      </c>
      <c r="F24" s="40" t="s">
        <v>12</v>
      </c>
    </row>
    <row r="25" spans="1:7" ht="44.25" customHeight="1">
      <c r="A25" s="103" t="s">
        <v>107</v>
      </c>
      <c r="B25" s="34">
        <v>720</v>
      </c>
      <c r="C25" s="44" t="s">
        <v>186</v>
      </c>
      <c r="D25" s="45">
        <f t="shared" si="1"/>
        <v>12164200</v>
      </c>
      <c r="E25" s="42">
        <f t="shared" si="1"/>
        <v>6455002.0099999998</v>
      </c>
      <c r="F25" s="40" t="s">
        <v>12</v>
      </c>
    </row>
    <row r="26" spans="1:7" ht="59.25" customHeight="1" thickBot="1">
      <c r="A26" s="103" t="s">
        <v>146</v>
      </c>
      <c r="B26" s="35">
        <v>720</v>
      </c>
      <c r="C26" s="47" t="s">
        <v>185</v>
      </c>
      <c r="D26" s="48">
        <v>12164200</v>
      </c>
      <c r="E26" s="49">
        <v>6455002.0099999998</v>
      </c>
      <c r="F26" s="50" t="s">
        <v>12</v>
      </c>
    </row>
    <row r="27" spans="1:7" ht="3.75" hidden="1" customHeight="1">
      <c r="A27" s="19"/>
      <c r="B27" s="14"/>
      <c r="C27" s="14"/>
      <c r="D27" s="14"/>
      <c r="E27" s="14"/>
      <c r="F27" s="14"/>
    </row>
    <row r="28" spans="1:7" ht="12.75" hidden="1" customHeight="1">
      <c r="A28" s="19"/>
      <c r="B28" s="14"/>
      <c r="C28" s="14"/>
      <c r="D28" s="14"/>
      <c r="E28" s="14"/>
      <c r="F28" s="14"/>
    </row>
    <row r="29" spans="1:7" ht="12.75" customHeight="1">
      <c r="A29" s="67" t="s">
        <v>135</v>
      </c>
      <c r="B29" s="68"/>
      <c r="C29" s="61"/>
      <c r="D29" s="14"/>
      <c r="E29" s="14"/>
      <c r="F29" s="14"/>
    </row>
    <row r="30" spans="1:7" ht="9" customHeight="1">
      <c r="A30" s="62" t="s">
        <v>110</v>
      </c>
      <c r="B30" s="68"/>
      <c r="C30" s="61"/>
      <c r="D30" s="14"/>
      <c r="E30" s="14"/>
      <c r="F30" s="14"/>
    </row>
    <row r="31" spans="1:7" ht="11.25" customHeight="1">
      <c r="A31" s="67" t="s">
        <v>136</v>
      </c>
      <c r="B31" s="68"/>
      <c r="C31" s="61"/>
      <c r="D31" s="14"/>
      <c r="E31" s="14"/>
      <c r="F31" s="14"/>
    </row>
    <row r="32" spans="1:7" ht="10.5" customHeight="1">
      <c r="A32" s="62" t="s">
        <v>116</v>
      </c>
      <c r="B32" s="68"/>
      <c r="C32" s="61"/>
      <c r="D32" s="14"/>
      <c r="E32" s="14"/>
      <c r="F32" s="14"/>
    </row>
    <row r="33" spans="1:6" ht="11.25" customHeight="1">
      <c r="A33" s="62" t="s">
        <v>149</v>
      </c>
      <c r="B33" s="68"/>
      <c r="C33" s="61"/>
      <c r="D33" s="14"/>
      <c r="E33" s="14"/>
      <c r="F33" s="14"/>
    </row>
    <row r="34" spans="1:6" ht="8.25" customHeight="1">
      <c r="A34" s="62" t="s">
        <v>110</v>
      </c>
      <c r="B34" s="68"/>
      <c r="C34" s="61"/>
      <c r="D34" s="14"/>
      <c r="E34" s="14"/>
      <c r="F34" s="14"/>
    </row>
    <row r="35" spans="1:6" ht="6.75" customHeight="1">
      <c r="A35" s="62"/>
      <c r="B35" s="68"/>
      <c r="C35" s="61"/>
      <c r="D35" s="14"/>
      <c r="E35" s="14"/>
      <c r="F35" s="14"/>
    </row>
    <row r="36" spans="1:6" ht="15" customHeight="1">
      <c r="A36" s="72" t="s">
        <v>507</v>
      </c>
      <c r="B36" s="68"/>
      <c r="C36" s="61"/>
      <c r="D36" s="14"/>
      <c r="E36" s="14"/>
      <c r="F36" s="14"/>
    </row>
    <row r="37" spans="1:6" ht="12.75" customHeight="1">
      <c r="A37" s="21"/>
      <c r="B37" s="20"/>
      <c r="C37" s="14"/>
      <c r="D37" s="14"/>
      <c r="E37" s="14"/>
      <c r="F37" s="14"/>
    </row>
    <row r="38" spans="1:6" ht="12.75" customHeight="1">
      <c r="A38" s="21"/>
      <c r="B38" s="20"/>
      <c r="C38" s="14"/>
      <c r="D38" s="14"/>
      <c r="E38" s="14"/>
      <c r="F38" s="14"/>
    </row>
    <row r="39" spans="1:6" ht="12.75" customHeight="1">
      <c r="A39" s="21"/>
      <c r="B39" s="20"/>
      <c r="C39" s="14"/>
      <c r="D39" s="14"/>
      <c r="E39" s="14"/>
      <c r="F39" s="14"/>
    </row>
    <row r="40" spans="1:6" ht="12.75" customHeight="1">
      <c r="A40" s="21"/>
      <c r="B40" s="20"/>
      <c r="C40" s="14"/>
      <c r="D40" s="14"/>
      <c r="E40" s="14"/>
      <c r="F40" s="14"/>
    </row>
    <row r="41" spans="1:6" ht="22.5" customHeight="1">
      <c r="A41" s="21"/>
      <c r="B41" s="20"/>
      <c r="C41" s="14"/>
      <c r="D41" s="14"/>
      <c r="E41" s="14"/>
      <c r="F41" s="14"/>
    </row>
    <row r="42" spans="1:6" ht="11.25" customHeight="1">
      <c r="C42" s="16"/>
      <c r="D42" s="15"/>
    </row>
    <row r="43" spans="1:6" ht="11.25" customHeight="1">
      <c r="C43" s="16"/>
      <c r="D43" s="15"/>
    </row>
    <row r="44" spans="1:6" ht="11.25" customHeight="1">
      <c r="C44" s="16"/>
      <c r="D44" s="15"/>
    </row>
    <row r="45" spans="1:6" ht="11.25" customHeight="1">
      <c r="C45" s="16"/>
      <c r="D45" s="15"/>
    </row>
    <row r="46" spans="1:6" ht="11.25" customHeight="1">
      <c r="C46" s="16"/>
      <c r="D46" s="15"/>
    </row>
    <row r="47" spans="1:6" ht="11.25" customHeight="1">
      <c r="C47" s="16"/>
      <c r="D47" s="15"/>
    </row>
    <row r="48" spans="1:6" s="6" customFormat="1" ht="11.25" customHeight="1">
      <c r="A48" s="2"/>
      <c r="B48" s="2"/>
      <c r="C48" s="16"/>
      <c r="D48" s="15"/>
      <c r="F48" s="22"/>
    </row>
    <row r="49" spans="1:6" s="6" customFormat="1" ht="11.25" customHeight="1">
      <c r="A49" s="2"/>
      <c r="B49" s="2"/>
      <c r="C49" s="16"/>
      <c r="D49" s="15"/>
      <c r="F49" s="22"/>
    </row>
    <row r="50" spans="1:6" s="6" customFormat="1" ht="11.25" customHeight="1">
      <c r="A50" s="2"/>
      <c r="B50" s="2"/>
      <c r="C50" s="16"/>
      <c r="D50" s="15"/>
      <c r="F50" s="22"/>
    </row>
    <row r="51" spans="1:6" s="6" customFormat="1" ht="11.25" customHeight="1">
      <c r="A51" s="2"/>
      <c r="B51" s="2"/>
      <c r="C51" s="16"/>
      <c r="D51" s="15"/>
      <c r="F51" s="22"/>
    </row>
    <row r="52" spans="1:6" s="6" customFormat="1" ht="11.25" customHeight="1">
      <c r="A52" s="2"/>
      <c r="B52" s="2"/>
      <c r="C52" s="16"/>
      <c r="D52" s="15"/>
      <c r="F52" s="22"/>
    </row>
    <row r="53" spans="1:6" s="6" customFormat="1" ht="11.25" customHeight="1">
      <c r="A53" s="2"/>
      <c r="B53" s="2"/>
      <c r="C53" s="16"/>
      <c r="D53" s="15"/>
      <c r="F53" s="22"/>
    </row>
    <row r="54" spans="1:6" s="6" customFormat="1" ht="11.25" customHeight="1">
      <c r="A54" s="2"/>
      <c r="B54" s="2"/>
      <c r="C54" s="16"/>
      <c r="D54" s="15"/>
      <c r="F54" s="22"/>
    </row>
    <row r="55" spans="1:6" s="6" customFormat="1" ht="11.25" customHeight="1">
      <c r="A55" s="2"/>
      <c r="B55" s="2"/>
      <c r="C55" s="16"/>
      <c r="D55" s="15"/>
      <c r="F55" s="22"/>
    </row>
    <row r="56" spans="1:6" s="6" customFormat="1" ht="11.25" customHeight="1">
      <c r="A56" s="2"/>
      <c r="B56" s="2"/>
      <c r="C56" s="16"/>
      <c r="D56" s="15"/>
      <c r="F56" s="22"/>
    </row>
    <row r="57" spans="1:6" s="6" customFormat="1" ht="11.25" customHeight="1">
      <c r="A57" s="2"/>
      <c r="B57" s="2"/>
      <c r="C57" s="16"/>
      <c r="D57" s="15"/>
      <c r="F57" s="22"/>
    </row>
    <row r="58" spans="1:6" s="6" customFormat="1" ht="11.25" customHeight="1">
      <c r="A58" s="2"/>
      <c r="B58" s="2"/>
      <c r="C58" s="16"/>
      <c r="D58" s="15"/>
      <c r="F58" s="22"/>
    </row>
    <row r="59" spans="1:6" s="6" customFormat="1" ht="11.25" customHeight="1">
      <c r="A59" s="2"/>
      <c r="B59" s="2"/>
      <c r="C59" s="16"/>
      <c r="D59" s="15"/>
      <c r="F59" s="22"/>
    </row>
    <row r="60" spans="1:6" s="6" customFormat="1" ht="11.25" customHeight="1">
      <c r="A60" s="2"/>
      <c r="B60" s="2"/>
      <c r="C60" s="16"/>
      <c r="D60" s="15"/>
      <c r="F60" s="22"/>
    </row>
    <row r="61" spans="1:6" s="6" customFormat="1" ht="11.25" customHeight="1">
      <c r="A61" s="2"/>
      <c r="B61" s="2"/>
      <c r="C61" s="16"/>
      <c r="D61" s="15"/>
      <c r="F61" s="22"/>
    </row>
    <row r="62" spans="1:6" s="6" customFormat="1" ht="23.25" customHeight="1">
      <c r="A62" s="2"/>
      <c r="B62" s="2"/>
      <c r="C62" s="2"/>
      <c r="F62" s="22"/>
    </row>
    <row r="63" spans="1:6" s="6" customFormat="1" ht="9.9499999999999993" customHeight="1">
      <c r="A63" s="2"/>
      <c r="B63" s="2"/>
      <c r="C63" s="2"/>
      <c r="F63" s="22"/>
    </row>
    <row r="64" spans="1:6" s="6" customFormat="1" ht="12.75" customHeight="1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2020-06-04T05:38:28Z</cp:lastPrinted>
  <dcterms:created xsi:type="dcterms:W3CDTF">1999-06-18T11:49:53Z</dcterms:created>
  <dcterms:modified xsi:type="dcterms:W3CDTF">2020-07-07T12:47:14Z</dcterms:modified>
</cp:coreProperties>
</file>