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0" activeTab="0"/>
  </bookViews>
  <sheets>
    <sheet name="прогноз 2 полугодие 2017" sheetId="1" r:id="rId1"/>
  </sheets>
  <definedNames>
    <definedName name="_xlnm.Print_Area" localSheetId="0">'прогноз 2 полугодие 2017'!$A$1:$Q$33</definedName>
  </definedNames>
  <calcPr fullCalcOnLoad="1"/>
</workbook>
</file>

<file path=xl/sharedStrings.xml><?xml version="1.0" encoding="utf-8"?>
<sst xmlns="http://schemas.openxmlformats.org/spreadsheetml/2006/main" count="126" uniqueCount="43">
  <si>
    <t>Приложение № 2.1</t>
  </si>
  <si>
    <t>Расчет осуществляется для семьи из  4 человек, проживающего в жилом доме общей площадью 128,9 кв.м. 
по адресу х. Пролетарка, ул. Заречная, д.22 с   наиболее невыгодным для потребителя  (с точки зрения прироста платы за коммунальные услуги) набором коммунальных услуг (степенью благоустройства).</t>
  </si>
  <si>
    <t>Виды коммунальных услуг в выбранном ОМС наиболее невыгодном для потребителя наборе коммунальных услуг (степени благоустройства)</t>
  </si>
  <si>
    <t>Наличие/отсутствие приборов учета</t>
  </si>
  <si>
    <t>декабрь 2016 года    (базовый период)</t>
  </si>
  <si>
    <t>Максимальное  изменение размера платы потребителя  за коммунальные услуги во II полугодии 2017 года по отношению к декабрю 2016 г.,                                                                                                         %, (гр. 16/гр.9)</t>
  </si>
  <si>
    <t>ЭОТ (руб./ед.изм)</t>
  </si>
  <si>
    <t>Тариф для населения  (руб./ед.изм)</t>
  </si>
  <si>
    <t>Объем отпуска продукции  (услуг) в месяц по приборам учета</t>
  </si>
  <si>
    <t>Норматив потребления услуг</t>
  </si>
  <si>
    <t>Общая площадь жил. помещения кв.м.</t>
  </si>
  <si>
    <t>Число проживающих, чел.</t>
  </si>
  <si>
    <t>ежемесячная стоимость коммунальных услуг (руб)</t>
  </si>
  <si>
    <t>тариф для населения  (руб./ед.изм)</t>
  </si>
  <si>
    <t>1. Холодное водоснабжение</t>
  </si>
  <si>
    <t>при наличии приборов учета</t>
  </si>
  <si>
    <t>х</t>
  </si>
  <si>
    <t>при отсутствии приборов учета</t>
  </si>
  <si>
    <t>Итого по разделу 1:</t>
  </si>
  <si>
    <t>2. Водоотведение</t>
  </si>
  <si>
    <t>Итого по разделу 2:</t>
  </si>
  <si>
    <t>3. Горячее водоснабжение, в том числе</t>
  </si>
  <si>
    <t>Тариф на ГВС в руб/куб.м.</t>
  </si>
  <si>
    <t>компонент на холодную воду или компонент на теплоноситель (куб.м.)</t>
  </si>
  <si>
    <t>компонент на тепловую энергию (Гкал)</t>
  </si>
  <si>
    <t>Итого по разделу 3:</t>
  </si>
  <si>
    <t>4. Централизованное отопление</t>
  </si>
  <si>
    <t>Итого по разделу 4:</t>
  </si>
  <si>
    <t>5. Электроснабжение  ПАО "ТНС энерго Ростов-на-Дону"</t>
  </si>
  <si>
    <t xml:space="preserve"> по соцнорме</t>
  </si>
  <si>
    <t>6. Газоснабжение природным газом</t>
  </si>
  <si>
    <t>при отсутствии приборов учета в т.ч.</t>
  </si>
  <si>
    <t>на пищепригот. (газовая плита)</t>
  </si>
  <si>
    <t>подогрев (газов. водонагрев.)</t>
  </si>
  <si>
    <t>отопление (в месяц отопительного периода)</t>
  </si>
  <si>
    <t>Итого по разделу 6:</t>
  </si>
  <si>
    <t>7. Газоснабжение сжиженным газом  ООО "Донгазойл"</t>
  </si>
  <si>
    <t>8. Отопление твердым топливом  ООО "Ростовтоппром"</t>
  </si>
  <si>
    <t>ИТОГО плата за коммунальные услуги:</t>
  </si>
  <si>
    <t xml:space="preserve">Руководитель муниципального образования _____________________________ (подпись, печать) </t>
  </si>
  <si>
    <t>Исполнитель (фамилия, телефон)</t>
  </si>
  <si>
    <t xml:space="preserve">расчет предельного (максимального) индекса изменения размера вносимой гражданами  платы за коммунальные услуги по потребителю с наиболее невыгодным для потребителя (с точки зрения прироста платы за коммунальные услуги) набором коммунальных услуг (степенью благоустройства)  по муниципальному образованию Пролетарское сельское поселение Красносулинского района Ростовской области 
на II полугодие 2017 года                                                                                                                                                                                     </t>
  </si>
  <si>
    <t>показатели на II полугодие 2017 года (июль-сентябрь)</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</si>
</sst>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00"/>
    <numFmt numFmtId="167" formatCode="0.0000"/>
  </numFmts>
  <fonts count="47">
    <font>
      <sz val="10"/>
      <name val="Arial Cyr"/>
      <family val="2"/>
    </font>
    <font>
      <sz val="10"/>
      <name val="Arial"/>
      <family val="0"/>
    </font>
    <font>
      <sz val="10"/>
      <name val="Times New Roman"/>
      <family val="1"/>
    </font>
    <font>
      <b/>
      <sz val="11"/>
      <name val="Times New Roman"/>
      <family val="1"/>
    </font>
    <font>
      <b/>
      <sz val="12"/>
      <name val="Times New Roman"/>
      <family val="1"/>
    </font>
    <font>
      <sz val="11"/>
      <name val="Times New Roman"/>
      <family val="1"/>
    </font>
    <font>
      <b/>
      <sz val="8"/>
      <name val="Times New Roman"/>
      <family val="1"/>
    </font>
    <font>
      <sz val="8"/>
      <name val="Times New Roman"/>
      <family val="1"/>
    </font>
    <font>
      <b/>
      <sz val="10"/>
      <name val="Times New Roman"/>
      <family val="1"/>
    </font>
    <font>
      <b/>
      <sz val="9"/>
      <name val="Times New Roman"/>
      <family val="1"/>
    </font>
    <font>
      <sz val="9"/>
      <name val="Times New Roman"/>
      <family val="1"/>
    </font>
    <font>
      <i/>
      <sz val="9"/>
      <name val="Times New Roman"/>
      <family val="1"/>
    </font>
    <font>
      <b/>
      <sz val="10"/>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45">
    <xf numFmtId="0" fontId="0" fillId="0" borderId="0" xfId="0" applyAlignment="1">
      <alignment/>
    </xf>
    <xf numFmtId="0" fontId="0" fillId="0" borderId="0" xfId="0" applyFont="1" applyAlignment="1">
      <alignment horizontal="right"/>
    </xf>
    <xf numFmtId="0" fontId="2" fillId="0" borderId="0" xfId="0" applyFont="1" applyAlignment="1">
      <alignment horizontal="center"/>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7" fillId="0" borderId="10" xfId="0" applyFont="1" applyBorder="1" applyAlignment="1">
      <alignment horizontal="center" vertical="center" wrapText="1"/>
    </xf>
    <xf numFmtId="0" fontId="0" fillId="0" borderId="0" xfId="0" applyNumberFormat="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9" fillId="0" borderId="10" xfId="0" applyFont="1" applyBorder="1" applyAlignment="1">
      <alignment horizontal="left" vertical="center" wrapText="1"/>
    </xf>
    <xf numFmtId="0" fontId="10" fillId="0" borderId="10" xfId="0" applyFont="1" applyBorder="1" applyAlignment="1">
      <alignment horizontal="left" vertical="center" wrapText="1"/>
    </xf>
    <xf numFmtId="2" fontId="2"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164" fontId="2" fillId="0" borderId="10" xfId="0" applyNumberFormat="1" applyFont="1" applyBorder="1" applyAlignment="1">
      <alignment horizontal="center" vertical="top" wrapText="1"/>
    </xf>
    <xf numFmtId="2" fontId="10" fillId="0" borderId="10" xfId="0" applyNumberFormat="1" applyFont="1" applyBorder="1" applyAlignment="1">
      <alignment horizontal="center" vertical="center"/>
    </xf>
    <xf numFmtId="0" fontId="10" fillId="0" borderId="11" xfId="0" applyFont="1" applyBorder="1" applyAlignment="1">
      <alignment horizontal="left" vertical="center" wrapText="1"/>
    </xf>
    <xf numFmtId="2" fontId="9" fillId="0" borderId="10" xfId="0" applyNumberFormat="1" applyFont="1" applyBorder="1" applyAlignment="1">
      <alignment horizontal="center" vertical="center"/>
    </xf>
    <xf numFmtId="164" fontId="8" fillId="0" borderId="10" xfId="0" applyNumberFormat="1" applyFont="1" applyBorder="1" applyAlignment="1">
      <alignment horizontal="center" vertical="top" wrapText="1"/>
    </xf>
    <xf numFmtId="0" fontId="11" fillId="0" borderId="10" xfId="0" applyFont="1" applyBorder="1" applyAlignment="1">
      <alignment horizontal="left" vertical="center" wrapText="1"/>
    </xf>
    <xf numFmtId="164" fontId="10" fillId="0" borderId="10" xfId="0" applyNumberFormat="1" applyFont="1" applyBorder="1" applyAlignment="1">
      <alignment horizontal="center" vertical="center"/>
    </xf>
    <xf numFmtId="165" fontId="2" fillId="0" borderId="10" xfId="55" applyNumberFormat="1" applyFont="1" applyFill="1" applyBorder="1" applyAlignment="1" applyProtection="1">
      <alignment horizontal="center" vertical="top" wrapText="1"/>
      <protection/>
    </xf>
    <xf numFmtId="166" fontId="10" fillId="0" borderId="10" xfId="0" applyNumberFormat="1" applyFont="1" applyBorder="1" applyAlignment="1">
      <alignment horizontal="center" vertical="center"/>
    </xf>
    <xf numFmtId="0" fontId="10" fillId="0" borderId="10" xfId="0" applyFont="1" applyBorder="1" applyAlignment="1">
      <alignment horizontal="center" vertical="center" wrapText="1"/>
    </xf>
    <xf numFmtId="2" fontId="10" fillId="0" borderId="10"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166" fontId="10" fillId="0" borderId="10" xfId="0" applyNumberFormat="1" applyFont="1" applyFill="1" applyBorder="1" applyAlignment="1">
      <alignment horizontal="center" vertical="center" wrapText="1"/>
    </xf>
    <xf numFmtId="2" fontId="8" fillId="0" borderId="10" xfId="0" applyNumberFormat="1" applyFont="1" applyBorder="1" applyAlignment="1">
      <alignment horizontal="center" vertical="center" wrapText="1"/>
    </xf>
    <xf numFmtId="167" fontId="8" fillId="0" borderId="10" xfId="0" applyNumberFormat="1" applyFont="1" applyBorder="1" applyAlignment="1">
      <alignment horizontal="center" vertical="center" wrapText="1"/>
    </xf>
    <xf numFmtId="0" fontId="10" fillId="0" borderId="0" xfId="0" applyFont="1" applyBorder="1" applyAlignment="1">
      <alignment horizontal="left" wrapText="1"/>
    </xf>
    <xf numFmtId="0" fontId="8" fillId="0" borderId="0" xfId="0" applyFont="1" applyAlignment="1">
      <alignment/>
    </xf>
    <xf numFmtId="0" fontId="12" fillId="0" borderId="0" xfId="0" applyFont="1" applyAlignment="1">
      <alignment/>
    </xf>
    <xf numFmtId="0" fontId="0" fillId="0" borderId="0" xfId="0" applyAlignment="1">
      <alignment vertical="top" wrapText="1"/>
    </xf>
    <xf numFmtId="0" fontId="2" fillId="0" borderId="0" xfId="0" applyFont="1" applyAlignment="1">
      <alignment/>
    </xf>
    <xf numFmtId="0" fontId="2" fillId="0" borderId="0" xfId="0" applyFont="1" applyBorder="1" applyAlignment="1">
      <alignment horizontal="right"/>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8" fillId="0" borderId="10" xfId="0" applyFont="1" applyBorder="1" applyAlignment="1">
      <alignment horizontal="left" wrapText="1"/>
    </xf>
    <xf numFmtId="0" fontId="8"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3"/>
  <sheetViews>
    <sheetView tabSelected="1" view="pageBreakPreview" zoomScale="90" zoomScaleNormal="75" zoomScaleSheetLayoutView="90" zoomScalePageLayoutView="0" workbookViewId="0" topLeftCell="A1">
      <pane xSplit="1" ySplit="5" topLeftCell="B12" activePane="bottomRight" state="frozen"/>
      <selection pane="topLeft" activeCell="A1" sqref="A1"/>
      <selection pane="topRight" activeCell="B1" sqref="B1"/>
      <selection pane="bottomLeft" activeCell="A12" sqref="A12"/>
      <selection pane="bottomRight" activeCell="J14" sqref="J14"/>
    </sheetView>
  </sheetViews>
  <sheetFormatPr defaultColWidth="9.00390625" defaultRowHeight="12.75"/>
  <cols>
    <col min="1" max="1" width="29.25390625" style="0" customWidth="1"/>
    <col min="2" max="2" width="17.375" style="0" customWidth="1"/>
    <col min="3" max="3" width="10.125" style="0" customWidth="1"/>
    <col min="5" max="7" width="9.75390625" style="0" customWidth="1"/>
    <col min="8" max="8" width="11.875" style="0" customWidth="1"/>
    <col min="9" max="9" width="15.125" style="0" customWidth="1"/>
    <col min="10" max="10" width="10.00390625" style="0" customWidth="1"/>
    <col min="11" max="11" width="10.125" style="0" customWidth="1"/>
    <col min="12" max="15" width="10.25390625" style="0" customWidth="1"/>
    <col min="16" max="16" width="17.375" style="0" customWidth="1"/>
    <col min="17" max="17" width="23.375" style="0" customWidth="1"/>
  </cols>
  <sheetData>
    <row r="1" spans="12:18" ht="12.75">
      <c r="L1" s="1"/>
      <c r="M1" s="1"/>
      <c r="N1" s="1"/>
      <c r="O1" s="1"/>
      <c r="P1" s="35" t="s">
        <v>0</v>
      </c>
      <c r="Q1" s="35"/>
      <c r="R1" s="2"/>
    </row>
    <row r="2" spans="1:19" ht="57" customHeight="1">
      <c r="A2" s="36" t="s">
        <v>41</v>
      </c>
      <c r="B2" s="36"/>
      <c r="C2" s="36"/>
      <c r="D2" s="36"/>
      <c r="E2" s="36"/>
      <c r="F2" s="36"/>
      <c r="G2" s="36"/>
      <c r="H2" s="36"/>
      <c r="I2" s="36"/>
      <c r="J2" s="36"/>
      <c r="K2" s="36"/>
      <c r="L2" s="36"/>
      <c r="M2" s="36"/>
      <c r="N2" s="36"/>
      <c r="O2" s="36"/>
      <c r="P2" s="36"/>
      <c r="Q2" s="36"/>
      <c r="R2" s="3"/>
      <c r="S2" s="4"/>
    </row>
    <row r="3" spans="1:19" ht="37.5" customHeight="1">
      <c r="A3" s="37" t="s">
        <v>1</v>
      </c>
      <c r="B3" s="37"/>
      <c r="C3" s="37"/>
      <c r="D3" s="37"/>
      <c r="E3" s="37"/>
      <c r="F3" s="37"/>
      <c r="G3" s="37"/>
      <c r="H3" s="37"/>
      <c r="I3" s="37"/>
      <c r="J3" s="37"/>
      <c r="K3" s="37"/>
      <c r="L3" s="37"/>
      <c r="M3" s="37"/>
      <c r="N3" s="37"/>
      <c r="O3" s="37"/>
      <c r="P3" s="37"/>
      <c r="Q3" s="37"/>
      <c r="R3" s="4"/>
      <c r="S3" s="4"/>
    </row>
    <row r="4" spans="1:17" ht="39.75" customHeight="1">
      <c r="A4" s="38" t="s">
        <v>2</v>
      </c>
      <c r="B4" s="39" t="s">
        <v>3</v>
      </c>
      <c r="C4" s="40" t="s">
        <v>4</v>
      </c>
      <c r="D4" s="40"/>
      <c r="E4" s="40"/>
      <c r="F4" s="40"/>
      <c r="G4" s="40"/>
      <c r="H4" s="40"/>
      <c r="I4" s="40"/>
      <c r="J4" s="40" t="s">
        <v>42</v>
      </c>
      <c r="K4" s="40"/>
      <c r="L4" s="40"/>
      <c r="M4" s="40"/>
      <c r="N4" s="40"/>
      <c r="O4" s="40"/>
      <c r="P4" s="40"/>
      <c r="Q4" s="38" t="s">
        <v>5</v>
      </c>
    </row>
    <row r="5" spans="1:20" ht="79.5" customHeight="1">
      <c r="A5" s="38"/>
      <c r="B5" s="39"/>
      <c r="C5" s="5" t="s">
        <v>6</v>
      </c>
      <c r="D5" s="5" t="s">
        <v>7</v>
      </c>
      <c r="E5" s="5" t="s">
        <v>8</v>
      </c>
      <c r="F5" s="5" t="s">
        <v>9</v>
      </c>
      <c r="G5" s="5" t="s">
        <v>10</v>
      </c>
      <c r="H5" s="5" t="s">
        <v>11</v>
      </c>
      <c r="I5" s="5" t="s">
        <v>12</v>
      </c>
      <c r="J5" s="5" t="s">
        <v>6</v>
      </c>
      <c r="K5" s="5" t="s">
        <v>13</v>
      </c>
      <c r="L5" s="5" t="s">
        <v>8</v>
      </c>
      <c r="M5" s="5" t="s">
        <v>9</v>
      </c>
      <c r="N5" s="5" t="s">
        <v>10</v>
      </c>
      <c r="O5" s="5" t="s">
        <v>11</v>
      </c>
      <c r="P5" s="5" t="s">
        <v>12</v>
      </c>
      <c r="Q5" s="38"/>
      <c r="T5" s="6"/>
    </row>
    <row r="6" spans="1:17" ht="12" customHeight="1">
      <c r="A6" s="7">
        <v>1</v>
      </c>
      <c r="B6" s="7">
        <v>2</v>
      </c>
      <c r="C6" s="7">
        <v>3</v>
      </c>
      <c r="D6" s="7">
        <v>4</v>
      </c>
      <c r="E6" s="8">
        <v>5</v>
      </c>
      <c r="F6" s="8">
        <v>6</v>
      </c>
      <c r="G6" s="8">
        <v>7</v>
      </c>
      <c r="H6" s="8">
        <v>8</v>
      </c>
      <c r="I6" s="8">
        <v>9</v>
      </c>
      <c r="J6" s="8">
        <v>10</v>
      </c>
      <c r="K6" s="8">
        <v>11</v>
      </c>
      <c r="L6" s="8">
        <v>12</v>
      </c>
      <c r="M6" s="8">
        <v>13</v>
      </c>
      <c r="N6" s="8">
        <v>14</v>
      </c>
      <c r="O6" s="8">
        <v>15</v>
      </c>
      <c r="P6" s="7">
        <v>16</v>
      </c>
      <c r="Q6" s="9">
        <v>17</v>
      </c>
    </row>
    <row r="7" spans="1:17" ht="25.5" customHeight="1">
      <c r="A7" s="41" t="s">
        <v>14</v>
      </c>
      <c r="B7" s="11" t="s">
        <v>15</v>
      </c>
      <c r="C7" s="12"/>
      <c r="D7" s="12"/>
      <c r="E7" s="8"/>
      <c r="F7" s="8" t="s">
        <v>16</v>
      </c>
      <c r="G7" s="8" t="s">
        <v>16</v>
      </c>
      <c r="H7" s="8" t="s">
        <v>16</v>
      </c>
      <c r="I7" s="13">
        <f>D7*E7</f>
        <v>0</v>
      </c>
      <c r="J7" s="13"/>
      <c r="K7" s="13"/>
      <c r="L7" s="8">
        <f>E7</f>
        <v>0</v>
      </c>
      <c r="M7" s="8" t="s">
        <v>16</v>
      </c>
      <c r="N7" s="8" t="s">
        <v>16</v>
      </c>
      <c r="O7" s="8" t="s">
        <v>16</v>
      </c>
      <c r="P7" s="13">
        <f>K7*L7</f>
        <v>0</v>
      </c>
      <c r="Q7" s="14" t="e">
        <f aca="true" t="shared" si="0" ref="Q7:Q12">P7/I7*100</f>
        <v>#DIV/0!</v>
      </c>
    </row>
    <row r="8" spans="1:17" ht="23.25" customHeight="1">
      <c r="A8" s="41"/>
      <c r="B8" s="11" t="s">
        <v>17</v>
      </c>
      <c r="C8" s="15"/>
      <c r="D8" s="15"/>
      <c r="E8" s="15" t="s">
        <v>16</v>
      </c>
      <c r="F8" s="15"/>
      <c r="G8" s="15" t="s">
        <v>16</v>
      </c>
      <c r="H8" s="15"/>
      <c r="I8" s="15">
        <f>D8*F8*H8</f>
        <v>0</v>
      </c>
      <c r="J8" s="15"/>
      <c r="K8" s="15"/>
      <c r="L8" s="15" t="s">
        <v>16</v>
      </c>
      <c r="M8" s="15">
        <f>F8</f>
        <v>0</v>
      </c>
      <c r="N8" s="15" t="s">
        <v>16</v>
      </c>
      <c r="O8" s="15">
        <f>H8</f>
        <v>0</v>
      </c>
      <c r="P8" s="15">
        <f>K8*M8*O8</f>
        <v>0</v>
      </c>
      <c r="Q8" s="14" t="e">
        <f t="shared" si="0"/>
        <v>#DIV/0!</v>
      </c>
    </row>
    <row r="9" spans="1:17" ht="17.25" customHeight="1">
      <c r="A9" s="16" t="s">
        <v>18</v>
      </c>
      <c r="B9" s="11"/>
      <c r="C9" s="15"/>
      <c r="D9" s="15"/>
      <c r="E9" s="15"/>
      <c r="F9" s="15"/>
      <c r="G9" s="15"/>
      <c r="H9" s="15"/>
      <c r="I9" s="17">
        <f>SUM(I7:I8)</f>
        <v>0</v>
      </c>
      <c r="J9" s="15"/>
      <c r="K9" s="15"/>
      <c r="L9" s="15"/>
      <c r="M9" s="15"/>
      <c r="N9" s="15"/>
      <c r="O9" s="15"/>
      <c r="P9" s="17">
        <f>SUM(P7:P8)</f>
        <v>0</v>
      </c>
      <c r="Q9" s="18" t="e">
        <f t="shared" si="0"/>
        <v>#DIV/0!</v>
      </c>
    </row>
    <row r="10" spans="1:17" ht="23.25" customHeight="1">
      <c r="A10" s="41" t="s">
        <v>19</v>
      </c>
      <c r="B10" s="11" t="s">
        <v>15</v>
      </c>
      <c r="C10" s="15"/>
      <c r="D10" s="15"/>
      <c r="E10" s="8"/>
      <c r="F10" s="8" t="s">
        <v>16</v>
      </c>
      <c r="G10" s="8" t="s">
        <v>16</v>
      </c>
      <c r="H10" s="8" t="s">
        <v>16</v>
      </c>
      <c r="I10" s="15">
        <f>D10*E10</f>
        <v>0</v>
      </c>
      <c r="J10" s="15"/>
      <c r="K10" s="15"/>
      <c r="L10" s="8">
        <f>E10</f>
        <v>0</v>
      </c>
      <c r="M10" s="8" t="s">
        <v>16</v>
      </c>
      <c r="N10" s="8" t="s">
        <v>16</v>
      </c>
      <c r="O10" s="8" t="s">
        <v>16</v>
      </c>
      <c r="P10" s="15">
        <f>K10*L10</f>
        <v>0</v>
      </c>
      <c r="Q10" s="14" t="e">
        <f t="shared" si="0"/>
        <v>#DIV/0!</v>
      </c>
    </row>
    <row r="11" spans="1:17" ht="24" customHeight="1">
      <c r="A11" s="41"/>
      <c r="B11" s="11" t="s">
        <v>17</v>
      </c>
      <c r="C11" s="15"/>
      <c r="D11" s="15"/>
      <c r="E11" s="15" t="s">
        <v>16</v>
      </c>
      <c r="F11" s="15"/>
      <c r="G11" s="15" t="s">
        <v>16</v>
      </c>
      <c r="H11" s="15"/>
      <c r="I11" s="15">
        <f>D11*F11*H11</f>
        <v>0</v>
      </c>
      <c r="J11" s="15"/>
      <c r="K11" s="15"/>
      <c r="L11" s="15" t="s">
        <v>16</v>
      </c>
      <c r="M11" s="15">
        <f>F11</f>
        <v>0</v>
      </c>
      <c r="N11" s="15" t="s">
        <v>16</v>
      </c>
      <c r="O11" s="15">
        <f>H11</f>
        <v>0</v>
      </c>
      <c r="P11" s="15">
        <f>K11*M11*O11</f>
        <v>0</v>
      </c>
      <c r="Q11" s="14" t="e">
        <f t="shared" si="0"/>
        <v>#DIV/0!</v>
      </c>
    </row>
    <row r="12" spans="1:17" ht="20.25" customHeight="1">
      <c r="A12" s="11" t="s">
        <v>20</v>
      </c>
      <c r="B12" s="11"/>
      <c r="C12" s="15"/>
      <c r="D12" s="15"/>
      <c r="E12" s="15"/>
      <c r="F12" s="15"/>
      <c r="G12" s="15"/>
      <c r="H12" s="15"/>
      <c r="I12" s="17">
        <f>SUM(I10:I11)</f>
        <v>0</v>
      </c>
      <c r="J12" s="15"/>
      <c r="K12" s="15"/>
      <c r="L12" s="15"/>
      <c r="M12" s="15"/>
      <c r="N12" s="15"/>
      <c r="O12" s="15"/>
      <c r="P12" s="17">
        <f>SUM(P10:P11)</f>
        <v>0</v>
      </c>
      <c r="Q12" s="18" t="e">
        <f t="shared" si="0"/>
        <v>#DIV/0!</v>
      </c>
    </row>
    <row r="13" spans="1:17" ht="41.25" customHeight="1">
      <c r="A13" s="41" t="s">
        <v>21</v>
      </c>
      <c r="B13" s="19" t="s">
        <v>22</v>
      </c>
      <c r="C13" s="15" t="e">
        <f>E15/E14*C15+C14</f>
        <v>#DIV/0!</v>
      </c>
      <c r="D13" s="15" t="e">
        <f>E15/E14*D15+D14</f>
        <v>#DIV/0!</v>
      </c>
      <c r="E13" s="20"/>
      <c r="F13" s="15"/>
      <c r="G13" s="15"/>
      <c r="H13" s="15"/>
      <c r="I13" s="15"/>
      <c r="J13" s="15" t="e">
        <f>L15/L14*J15+J14</f>
        <v>#DIV/0!</v>
      </c>
      <c r="K13" s="15" t="e">
        <f>L15/L14*K15+K14</f>
        <v>#DIV/0!</v>
      </c>
      <c r="L13" s="20"/>
      <c r="M13" s="15"/>
      <c r="N13" s="15"/>
      <c r="O13" s="15"/>
      <c r="P13" s="15"/>
      <c r="Q13" s="21" t="e">
        <f>J13/D13</f>
        <v>#DIV/0!</v>
      </c>
    </row>
    <row r="14" spans="1:17" ht="48.75" customHeight="1">
      <c r="A14" s="41"/>
      <c r="B14" s="11" t="s">
        <v>23</v>
      </c>
      <c r="C14" s="15"/>
      <c r="D14" s="15"/>
      <c r="E14" s="20"/>
      <c r="F14" s="15" t="s">
        <v>16</v>
      </c>
      <c r="G14" s="15" t="s">
        <v>16</v>
      </c>
      <c r="H14" s="15" t="s">
        <v>16</v>
      </c>
      <c r="I14" s="15">
        <f>D14*E14</f>
        <v>0</v>
      </c>
      <c r="J14" s="15"/>
      <c r="K14" s="15"/>
      <c r="L14" s="20">
        <f>E14</f>
        <v>0</v>
      </c>
      <c r="M14" s="15" t="s">
        <v>16</v>
      </c>
      <c r="N14" s="15" t="s">
        <v>16</v>
      </c>
      <c r="O14" s="15" t="s">
        <v>16</v>
      </c>
      <c r="P14" s="15">
        <f>K14*L14</f>
        <v>0</v>
      </c>
      <c r="Q14" s="14" t="e">
        <f aca="true" t="shared" si="1" ref="Q14:Q25">P14/I14*100</f>
        <v>#DIV/0!</v>
      </c>
    </row>
    <row r="15" spans="1:17" ht="33.75" customHeight="1">
      <c r="A15" s="41"/>
      <c r="B15" s="11" t="s">
        <v>24</v>
      </c>
      <c r="C15" s="15"/>
      <c r="D15" s="15"/>
      <c r="E15" s="22"/>
      <c r="F15" s="15" t="s">
        <v>16</v>
      </c>
      <c r="G15" s="15" t="s">
        <v>16</v>
      </c>
      <c r="H15" s="15" t="s">
        <v>16</v>
      </c>
      <c r="I15" s="15">
        <f>D15*E15</f>
        <v>0</v>
      </c>
      <c r="J15" s="15"/>
      <c r="K15" s="15"/>
      <c r="L15" s="22">
        <f>E15</f>
        <v>0</v>
      </c>
      <c r="M15" s="15" t="s">
        <v>16</v>
      </c>
      <c r="N15" s="15" t="s">
        <v>16</v>
      </c>
      <c r="O15" s="15" t="s">
        <v>16</v>
      </c>
      <c r="P15" s="15">
        <f>K15*L15</f>
        <v>0</v>
      </c>
      <c r="Q15" s="14" t="e">
        <f t="shared" si="1"/>
        <v>#DIV/0!</v>
      </c>
    </row>
    <row r="16" spans="1:17" ht="20.25" customHeight="1">
      <c r="A16" s="16" t="s">
        <v>25</v>
      </c>
      <c r="B16" s="23"/>
      <c r="C16" s="15"/>
      <c r="D16" s="15"/>
      <c r="E16" s="15"/>
      <c r="F16" s="15"/>
      <c r="G16" s="15"/>
      <c r="H16" s="15"/>
      <c r="I16" s="17">
        <f>SUM(I14:I15)</f>
        <v>0</v>
      </c>
      <c r="J16" s="15"/>
      <c r="K16" s="15"/>
      <c r="L16" s="15"/>
      <c r="M16" s="15"/>
      <c r="N16" s="15"/>
      <c r="O16" s="15"/>
      <c r="P16" s="17">
        <f>SUM(P14:P15)</f>
        <v>0</v>
      </c>
      <c r="Q16" s="18" t="e">
        <f t="shared" si="1"/>
        <v>#DIV/0!</v>
      </c>
    </row>
    <row r="17" spans="1:17" ht="24" customHeight="1">
      <c r="A17" s="42" t="s">
        <v>26</v>
      </c>
      <c r="B17" s="11" t="s">
        <v>15</v>
      </c>
      <c r="C17" s="15"/>
      <c r="D17" s="15"/>
      <c r="E17" s="20"/>
      <c r="F17" s="15" t="s">
        <v>16</v>
      </c>
      <c r="G17" s="15" t="s">
        <v>16</v>
      </c>
      <c r="H17" s="15" t="s">
        <v>16</v>
      </c>
      <c r="I17" s="15">
        <f>D17*E17</f>
        <v>0</v>
      </c>
      <c r="J17" s="15"/>
      <c r="K17" s="15"/>
      <c r="L17" s="20">
        <f>E17</f>
        <v>0</v>
      </c>
      <c r="M17" s="15" t="s">
        <v>16</v>
      </c>
      <c r="N17" s="15" t="s">
        <v>16</v>
      </c>
      <c r="O17" s="15" t="s">
        <v>16</v>
      </c>
      <c r="P17" s="15">
        <f>K17*L17</f>
        <v>0</v>
      </c>
      <c r="Q17" s="14" t="e">
        <f t="shared" si="1"/>
        <v>#DIV/0!</v>
      </c>
    </row>
    <row r="18" spans="1:17" ht="24" customHeight="1">
      <c r="A18" s="42"/>
      <c r="B18" s="11" t="s">
        <v>17</v>
      </c>
      <c r="C18" s="24"/>
      <c r="D18" s="24"/>
      <c r="E18" s="25" t="s">
        <v>16</v>
      </c>
      <c r="F18" s="25"/>
      <c r="G18" s="25"/>
      <c r="H18" s="25" t="s">
        <v>16</v>
      </c>
      <c r="I18" s="15">
        <f>D18*F18*G18</f>
        <v>0</v>
      </c>
      <c r="J18" s="24"/>
      <c r="K18" s="24"/>
      <c r="L18" s="25" t="str">
        <f>E18</f>
        <v>х</v>
      </c>
      <c r="M18" s="25"/>
      <c r="N18" s="25">
        <f>G18</f>
        <v>0</v>
      </c>
      <c r="O18" s="25" t="s">
        <v>16</v>
      </c>
      <c r="P18" s="15">
        <f>K18*M18*N18</f>
        <v>0</v>
      </c>
      <c r="Q18" s="14" t="e">
        <f t="shared" si="1"/>
        <v>#DIV/0!</v>
      </c>
    </row>
    <row r="19" spans="1:17" ht="24" customHeight="1">
      <c r="A19" s="16" t="s">
        <v>27</v>
      </c>
      <c r="B19" s="11"/>
      <c r="C19" s="24"/>
      <c r="D19" s="24"/>
      <c r="E19" s="25"/>
      <c r="F19" s="25"/>
      <c r="G19" s="25"/>
      <c r="H19" s="25"/>
      <c r="I19" s="17">
        <f>I17+I18</f>
        <v>0</v>
      </c>
      <c r="J19" s="24"/>
      <c r="K19" s="24"/>
      <c r="L19" s="25"/>
      <c r="M19" s="25"/>
      <c r="N19" s="25"/>
      <c r="O19" s="25"/>
      <c r="P19" s="17">
        <f>P17+P18</f>
        <v>0</v>
      </c>
      <c r="Q19" s="14" t="e">
        <f t="shared" si="1"/>
        <v>#DIV/0!</v>
      </c>
    </row>
    <row r="20" spans="1:17" ht="24" customHeight="1">
      <c r="A20" s="10" t="s">
        <v>28</v>
      </c>
      <c r="B20" s="11" t="s">
        <v>29</v>
      </c>
      <c r="C20" s="15">
        <v>2.52</v>
      </c>
      <c r="D20" s="15">
        <v>2.52</v>
      </c>
      <c r="E20" s="15">
        <v>326</v>
      </c>
      <c r="F20" s="15" t="s">
        <v>16</v>
      </c>
      <c r="G20" s="15" t="s">
        <v>16</v>
      </c>
      <c r="H20" s="15" t="s">
        <v>16</v>
      </c>
      <c r="I20" s="17">
        <f>D20*E20</f>
        <v>821.52</v>
      </c>
      <c r="J20" s="15">
        <v>2.6</v>
      </c>
      <c r="K20" s="15">
        <v>2.6</v>
      </c>
      <c r="L20" s="15">
        <f>E20</f>
        <v>326</v>
      </c>
      <c r="M20" s="15" t="s">
        <v>16</v>
      </c>
      <c r="N20" s="15" t="s">
        <v>16</v>
      </c>
      <c r="O20" s="15" t="s">
        <v>16</v>
      </c>
      <c r="P20" s="17">
        <f>K20*L20</f>
        <v>847.6</v>
      </c>
      <c r="Q20" s="14">
        <f t="shared" si="1"/>
        <v>103.17460317460319</v>
      </c>
    </row>
    <row r="21" spans="1:17" ht="24" customHeight="1">
      <c r="A21" s="41" t="s">
        <v>30</v>
      </c>
      <c r="B21" s="11" t="s">
        <v>15</v>
      </c>
      <c r="C21" s="24">
        <v>5.71</v>
      </c>
      <c r="D21" s="24">
        <v>5.71</v>
      </c>
      <c r="E21" s="25">
        <v>150</v>
      </c>
      <c r="F21" s="25" t="s">
        <v>16</v>
      </c>
      <c r="G21" s="25" t="s">
        <v>16</v>
      </c>
      <c r="H21" s="25" t="s">
        <v>16</v>
      </c>
      <c r="I21" s="15">
        <f>D21*E21</f>
        <v>856.5</v>
      </c>
      <c r="J21" s="24">
        <v>5.93</v>
      </c>
      <c r="K21" s="24">
        <v>5.93</v>
      </c>
      <c r="L21" s="25">
        <f>E21</f>
        <v>150</v>
      </c>
      <c r="M21" s="25" t="s">
        <v>16</v>
      </c>
      <c r="N21" s="25" t="s">
        <v>16</v>
      </c>
      <c r="O21" s="25" t="s">
        <v>16</v>
      </c>
      <c r="P21" s="15">
        <f>K21*L21</f>
        <v>889.5</v>
      </c>
      <c r="Q21" s="14">
        <f t="shared" si="1"/>
        <v>103.85288966725044</v>
      </c>
    </row>
    <row r="22" spans="1:17" ht="24" customHeight="1">
      <c r="A22" s="41"/>
      <c r="B22" s="11" t="s">
        <v>31</v>
      </c>
      <c r="C22" s="24"/>
      <c r="D22" s="24"/>
      <c r="E22" s="25"/>
      <c r="F22" s="25"/>
      <c r="G22" s="25"/>
      <c r="H22" s="25"/>
      <c r="I22" s="15">
        <f>SUM(I23:I25)</f>
        <v>0</v>
      </c>
      <c r="J22" s="24"/>
      <c r="K22" s="24"/>
      <c r="L22" s="25"/>
      <c r="M22" s="25"/>
      <c r="N22" s="25"/>
      <c r="O22" s="25"/>
      <c r="P22" s="15">
        <f>SUM(P23:P25)</f>
        <v>0</v>
      </c>
      <c r="Q22" s="14" t="e">
        <f t="shared" si="1"/>
        <v>#DIV/0!</v>
      </c>
    </row>
    <row r="23" spans="1:17" ht="24" customHeight="1">
      <c r="A23" s="41"/>
      <c r="B23" s="11" t="s">
        <v>32</v>
      </c>
      <c r="C23" s="24"/>
      <c r="D23" s="24"/>
      <c r="E23" s="25" t="s">
        <v>16</v>
      </c>
      <c r="F23" s="25">
        <v>13</v>
      </c>
      <c r="G23" s="25" t="s">
        <v>16</v>
      </c>
      <c r="H23" s="25"/>
      <c r="I23" s="15">
        <f>D23*F23*H23</f>
        <v>0</v>
      </c>
      <c r="J23" s="24"/>
      <c r="K23" s="24"/>
      <c r="L23" s="25" t="s">
        <v>16</v>
      </c>
      <c r="M23" s="25">
        <f>F23</f>
        <v>13</v>
      </c>
      <c r="N23" s="25" t="s">
        <v>16</v>
      </c>
      <c r="O23" s="25">
        <f>H23</f>
        <v>0</v>
      </c>
      <c r="P23" s="15">
        <f>K23*M23*O23</f>
        <v>0</v>
      </c>
      <c r="Q23" s="14" t="e">
        <f t="shared" si="1"/>
        <v>#DIV/0!</v>
      </c>
    </row>
    <row r="24" spans="1:17" ht="24" customHeight="1">
      <c r="A24" s="41"/>
      <c r="B24" s="11" t="s">
        <v>33</v>
      </c>
      <c r="C24" s="24"/>
      <c r="D24" s="24"/>
      <c r="E24" s="25" t="s">
        <v>16</v>
      </c>
      <c r="F24" s="25">
        <v>16.52</v>
      </c>
      <c r="G24" s="25" t="s">
        <v>16</v>
      </c>
      <c r="H24" s="25"/>
      <c r="I24" s="15">
        <f>D24*F24*H24</f>
        <v>0</v>
      </c>
      <c r="J24" s="24"/>
      <c r="K24" s="24"/>
      <c r="L24" s="25" t="s">
        <v>16</v>
      </c>
      <c r="M24" s="25">
        <f>F24</f>
        <v>16.52</v>
      </c>
      <c r="N24" s="25" t="s">
        <v>16</v>
      </c>
      <c r="O24" s="25">
        <f>H23</f>
        <v>0</v>
      </c>
      <c r="P24" s="15">
        <f>K24*M24*O24</f>
        <v>0</v>
      </c>
      <c r="Q24" s="14" t="e">
        <f t="shared" si="1"/>
        <v>#DIV/0!</v>
      </c>
    </row>
    <row r="25" spans="1:17" ht="22.5" customHeight="1">
      <c r="A25" s="41"/>
      <c r="B25" s="11" t="s">
        <v>34</v>
      </c>
      <c r="C25" s="15"/>
      <c r="D25" s="15"/>
      <c r="E25" s="15" t="s">
        <v>16</v>
      </c>
      <c r="F25" s="15">
        <v>12.4</v>
      </c>
      <c r="G25" s="15"/>
      <c r="H25" s="15" t="s">
        <v>16</v>
      </c>
      <c r="I25" s="15">
        <f>D25*F25*G25</f>
        <v>0</v>
      </c>
      <c r="J25" s="15"/>
      <c r="K25" s="15"/>
      <c r="L25" s="15" t="s">
        <v>16</v>
      </c>
      <c r="M25" s="15">
        <f>F25</f>
        <v>12.4</v>
      </c>
      <c r="N25" s="15"/>
      <c r="O25" s="15" t="s">
        <v>16</v>
      </c>
      <c r="P25" s="15">
        <f>K25*M25*N25</f>
        <v>0</v>
      </c>
      <c r="Q25" s="14" t="e">
        <f t="shared" si="1"/>
        <v>#DIV/0!</v>
      </c>
    </row>
    <row r="26" spans="1:17" ht="22.5" customHeight="1">
      <c r="A26" s="16" t="s">
        <v>35</v>
      </c>
      <c r="B26" s="11"/>
      <c r="C26" s="15"/>
      <c r="D26" s="15"/>
      <c r="E26" s="15"/>
      <c r="F26" s="15"/>
      <c r="G26" s="15"/>
      <c r="H26" s="15"/>
      <c r="I26" s="17">
        <f>I21+I22</f>
        <v>856.5</v>
      </c>
      <c r="J26" s="15"/>
      <c r="K26" s="15"/>
      <c r="L26" s="15"/>
      <c r="M26" s="15"/>
      <c r="N26" s="15"/>
      <c r="O26" s="15"/>
      <c r="P26" s="17">
        <f>P21+P22</f>
        <v>889.5</v>
      </c>
      <c r="Q26" s="14"/>
    </row>
    <row r="27" spans="1:17" ht="31.5" customHeight="1">
      <c r="A27" s="10" t="s">
        <v>36</v>
      </c>
      <c r="B27" s="11" t="s">
        <v>17</v>
      </c>
      <c r="C27" s="15"/>
      <c r="D27" s="15"/>
      <c r="E27" s="15" t="s">
        <v>16</v>
      </c>
      <c r="F27" s="15">
        <v>2.5</v>
      </c>
      <c r="G27" s="15" t="s">
        <v>16</v>
      </c>
      <c r="H27" s="15">
        <v>4</v>
      </c>
      <c r="I27" s="15">
        <f>D27*F27*H27</f>
        <v>0</v>
      </c>
      <c r="J27" s="15"/>
      <c r="K27" s="15"/>
      <c r="L27" s="15" t="s">
        <v>16</v>
      </c>
      <c r="M27" s="15">
        <f>F27</f>
        <v>2.5</v>
      </c>
      <c r="N27" s="15" t="s">
        <v>16</v>
      </c>
      <c r="O27" s="15">
        <f>H27</f>
        <v>4</v>
      </c>
      <c r="P27" s="15">
        <f>K27*M27*O27</f>
        <v>0</v>
      </c>
      <c r="Q27" s="14" t="e">
        <f>P27/I27*100</f>
        <v>#DIV/0!</v>
      </c>
    </row>
    <row r="28" spans="1:17" ht="24" customHeight="1">
      <c r="A28" s="26" t="s">
        <v>37</v>
      </c>
      <c r="B28" s="11" t="s">
        <v>17</v>
      </c>
      <c r="C28" s="24"/>
      <c r="D28" s="24"/>
      <c r="E28" s="20">
        <f>F28*G28</f>
        <v>0</v>
      </c>
      <c r="F28" s="27">
        <v>0.0063</v>
      </c>
      <c r="G28" s="25"/>
      <c r="H28" s="25" t="s">
        <v>16</v>
      </c>
      <c r="I28" s="17">
        <f>D28*E28</f>
        <v>0</v>
      </c>
      <c r="J28" s="24"/>
      <c r="K28" s="24"/>
      <c r="L28" s="25">
        <f>M28*N28</f>
        <v>0</v>
      </c>
      <c r="M28" s="27">
        <v>0.0063</v>
      </c>
      <c r="N28" s="25">
        <f>G28</f>
        <v>0</v>
      </c>
      <c r="O28" s="25" t="s">
        <v>16</v>
      </c>
      <c r="P28" s="17">
        <f>K28*L28</f>
        <v>0</v>
      </c>
      <c r="Q28" s="14" t="e">
        <f>P28/I28*100</f>
        <v>#DIV/0!</v>
      </c>
    </row>
    <row r="29" spans="1:17" ht="24" customHeight="1">
      <c r="A29" s="43" t="s">
        <v>38</v>
      </c>
      <c r="B29" s="43"/>
      <c r="C29" s="43"/>
      <c r="D29" s="43"/>
      <c r="E29" s="43"/>
      <c r="F29" s="43"/>
      <c r="G29" s="43"/>
      <c r="H29" s="43"/>
      <c r="I29" s="28">
        <f>I9+I12+I16+I19+I20+I26+I27+I28</f>
        <v>1678.02</v>
      </c>
      <c r="J29" s="44"/>
      <c r="K29" s="44"/>
      <c r="L29" s="44"/>
      <c r="M29" s="44"/>
      <c r="N29" s="44"/>
      <c r="O29" s="44"/>
      <c r="P29" s="28">
        <f>P9+P12+P16+P19+P20+P26+P27+P28</f>
        <v>1737.1</v>
      </c>
      <c r="Q29" s="29">
        <f>P29/I29*100</f>
        <v>103.52081620004529</v>
      </c>
    </row>
    <row r="30" spans="1:17" ht="20.25" customHeight="1">
      <c r="A30" s="30"/>
      <c r="B30" s="30"/>
      <c r="C30" s="30"/>
      <c r="D30" s="30"/>
      <c r="E30" s="30"/>
      <c r="F30" s="30"/>
      <c r="G30" s="30"/>
      <c r="H30" s="30"/>
      <c r="I30" s="30"/>
      <c r="J30" s="30"/>
      <c r="K30" s="30"/>
      <c r="L30" s="30"/>
      <c r="M30" s="30"/>
      <c r="N30" s="30"/>
      <c r="O30" s="30"/>
      <c r="P30" s="30"/>
      <c r="Q30" s="30"/>
    </row>
    <row r="31" spans="1:17" ht="19.5" customHeight="1">
      <c r="A31" s="31" t="s">
        <v>39</v>
      </c>
      <c r="B31" s="31"/>
      <c r="C31" s="32"/>
      <c r="D31" s="32"/>
      <c r="E31" s="32"/>
      <c r="F31" s="32"/>
      <c r="G31" s="32"/>
      <c r="H31" s="32"/>
      <c r="I31" s="32"/>
      <c r="K31" s="33"/>
      <c r="L31" s="33"/>
      <c r="M31" s="33"/>
      <c r="N31" s="33"/>
      <c r="O31" s="33"/>
      <c r="P31" s="33"/>
      <c r="Q31" s="33"/>
    </row>
    <row r="32" spans="11:17" ht="18" customHeight="1">
      <c r="K32" s="33"/>
      <c r="L32" s="33"/>
      <c r="M32" s="33"/>
      <c r="N32" s="33"/>
      <c r="O32" s="33"/>
      <c r="P32" s="33"/>
      <c r="Q32" s="33"/>
    </row>
    <row r="33" spans="1:17" ht="12.75">
      <c r="A33" s="34" t="s">
        <v>40</v>
      </c>
      <c r="B33" s="34"/>
      <c r="K33" s="33"/>
      <c r="L33" s="33"/>
      <c r="M33" s="33"/>
      <c r="N33" s="33"/>
      <c r="O33" s="33"/>
      <c r="P33" s="33"/>
      <c r="Q33" s="33"/>
    </row>
    <row r="34" ht="30" customHeight="1"/>
  </sheetData>
  <sheetProtection selectLockedCells="1" selectUnlockedCells="1"/>
  <mergeCells count="15">
    <mergeCell ref="J29:O29"/>
    <mergeCell ref="A7:A8"/>
    <mergeCell ref="A10:A11"/>
    <mergeCell ref="A13:A15"/>
    <mergeCell ref="A17:A18"/>
    <mergeCell ref="A21:A25"/>
    <mergeCell ref="A29:H29"/>
    <mergeCell ref="P1:Q1"/>
    <mergeCell ref="A2:Q2"/>
    <mergeCell ref="A3:Q3"/>
    <mergeCell ref="A4:A5"/>
    <mergeCell ref="B4:B5"/>
    <mergeCell ref="C4:I4"/>
    <mergeCell ref="J4:P4"/>
    <mergeCell ref="Q4:Q5"/>
  </mergeCells>
  <printOptions/>
  <pageMargins left="0.25" right="0.25" top="0.75" bottom="0.75" header="0.5118055555555555" footer="0.5118055555555555"/>
  <pageSetup fitToHeight="1" fitToWidth="1"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RST</cp:lastModifiedBy>
  <dcterms:modified xsi:type="dcterms:W3CDTF">2017-02-01T10:44:35Z</dcterms:modified>
  <cp:category/>
  <cp:version/>
  <cp:contentType/>
  <cp:contentStatus/>
</cp:coreProperties>
</file>